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8670" windowHeight="10065" tabRatio="905" activeTab="13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TPF vs GNESTA" sheetId="11" r:id="rId11"/>
    <sheet name="KM" sheetId="12" r:id="rId12"/>
    <sheet name="Påskpokalen" sheetId="13" r:id="rId13"/>
    <sheet name="TM" sheetId="14" r:id="rId14"/>
  </sheets>
  <definedNames/>
  <calcPr fullCalcOnLoad="1"/>
</workbook>
</file>

<file path=xl/sharedStrings.xml><?xml version="1.0" encoding="utf-8"?>
<sst xmlns="http://schemas.openxmlformats.org/spreadsheetml/2006/main" count="570" uniqueCount="145">
  <si>
    <t>STORABBORREN</t>
  </si>
  <si>
    <t>KM 2003</t>
  </si>
  <si>
    <t>Datum:</t>
  </si>
  <si>
    <t>2003 02 15</t>
  </si>
  <si>
    <t>Vatten:</t>
  </si>
  <si>
    <t>Boven</t>
  </si>
  <si>
    <t>Plac.</t>
  </si>
  <si>
    <t>Seniorer</t>
  </si>
  <si>
    <t>Vikt/g</t>
  </si>
  <si>
    <t>Stor fisk</t>
  </si>
  <si>
    <t>Jocke Åklint</t>
  </si>
  <si>
    <t>Mikael Boettge</t>
  </si>
  <si>
    <t>Joakim Lövstrand</t>
  </si>
  <si>
    <t>Ragnar Malmberg</t>
  </si>
  <si>
    <t>Mikael Åklint</t>
  </si>
  <si>
    <t>Bengt Åbom</t>
  </si>
  <si>
    <t>Magnus Wallén</t>
  </si>
  <si>
    <t>Hans Persson</t>
  </si>
  <si>
    <t>Roger Eriksson</t>
  </si>
  <si>
    <t>Peter Bursell</t>
  </si>
  <si>
    <t>Johnny Åbom</t>
  </si>
  <si>
    <t>Berth Georgii</t>
  </si>
  <si>
    <t>Damer</t>
  </si>
  <si>
    <t>Anna Ljungqvist</t>
  </si>
  <si>
    <t>Tan Persson</t>
  </si>
  <si>
    <t>Veteraner</t>
  </si>
  <si>
    <t>Sixten Eklund</t>
  </si>
  <si>
    <t>Rolf Johansson</t>
  </si>
  <si>
    <t>Yngve Johansson</t>
  </si>
  <si>
    <t>Roland Lång</t>
  </si>
  <si>
    <t>Svenne Wallström</t>
  </si>
  <si>
    <t>Roland Georgii</t>
  </si>
  <si>
    <t>Junoirer</t>
  </si>
  <si>
    <t>Storfisk</t>
  </si>
  <si>
    <t>Martin Szabo</t>
  </si>
  <si>
    <t>Peter Öberg</t>
  </si>
  <si>
    <t>Lagserie7 2003</t>
  </si>
  <si>
    <t>Slutställning</t>
  </si>
  <si>
    <t>Lag 1</t>
  </si>
  <si>
    <t>VIKT/g</t>
  </si>
  <si>
    <t>Lag 2</t>
  </si>
  <si>
    <t>Gunnar Blomberg</t>
  </si>
  <si>
    <t>Joakim Åklint</t>
  </si>
  <si>
    <t>Shahin Solhkonan</t>
  </si>
  <si>
    <t>Jonny Åbom</t>
  </si>
  <si>
    <t>Kristoffer Edholm</t>
  </si>
  <si>
    <t>Krister Hagander</t>
  </si>
  <si>
    <t>Albin Eriksson</t>
  </si>
  <si>
    <t>Dennis Åbom</t>
  </si>
  <si>
    <t>Jan Johansson</t>
  </si>
  <si>
    <t>Christian Stenhoff</t>
  </si>
  <si>
    <t>Håkan Lundin</t>
  </si>
  <si>
    <t>Leif Lundin</t>
  </si>
  <si>
    <t>Niklas Järn</t>
  </si>
  <si>
    <t>Bertil Rundblom</t>
  </si>
  <si>
    <t>3p</t>
  </si>
  <si>
    <t>0p</t>
  </si>
  <si>
    <t>POÄNG:</t>
  </si>
  <si>
    <t>PLACERING:</t>
  </si>
  <si>
    <t>VIKT:</t>
  </si>
  <si>
    <t>Lag 3</t>
  </si>
  <si>
    <t>Lag 4</t>
  </si>
  <si>
    <t>Henrik Karlsson</t>
  </si>
  <si>
    <t>Markus Andersson</t>
  </si>
  <si>
    <t>Anders Keyser</t>
  </si>
  <si>
    <t>Klas Edholm</t>
  </si>
  <si>
    <t>Rickard Eriksson</t>
  </si>
  <si>
    <t>L-G Eriksson</t>
  </si>
  <si>
    <t>Morgan Öberg</t>
  </si>
  <si>
    <t>Dan Georgii</t>
  </si>
  <si>
    <t>Roger Andersson</t>
  </si>
  <si>
    <t>Thommy Eriksson</t>
  </si>
  <si>
    <t>2p</t>
  </si>
  <si>
    <t>1p</t>
  </si>
  <si>
    <t>Påskpokalen 2003</t>
  </si>
  <si>
    <t>2003 03 08</t>
  </si>
  <si>
    <t>Ullnasjön</t>
  </si>
  <si>
    <t>Peder Wigdell</t>
  </si>
  <si>
    <t>Gunnar Wallgren</t>
  </si>
  <si>
    <t>Serietävling 1</t>
  </si>
  <si>
    <t>2003 01 04</t>
  </si>
  <si>
    <t>Sjö:</t>
  </si>
  <si>
    <t>Viren</t>
  </si>
  <si>
    <t>Poäng</t>
  </si>
  <si>
    <t>Helene Fridner</t>
  </si>
  <si>
    <t>Serietävling 2</t>
  </si>
  <si>
    <t>2003 01 11</t>
  </si>
  <si>
    <t>Görväln</t>
  </si>
  <si>
    <t>Serietävling 3</t>
  </si>
  <si>
    <t>2003 01 18</t>
  </si>
  <si>
    <t>Länna Kyrksjö</t>
  </si>
  <si>
    <t>Serietävling 4</t>
  </si>
  <si>
    <t>2003 02 01</t>
  </si>
  <si>
    <t>Mälaren</t>
  </si>
  <si>
    <t>Serietävling 5</t>
  </si>
  <si>
    <t>2003 02 08</t>
  </si>
  <si>
    <t>Edsviken</t>
  </si>
  <si>
    <t>TÄBYMÄSTERSKAPET</t>
  </si>
  <si>
    <t>22/2 2003</t>
  </si>
  <si>
    <t>Stora Värtan</t>
  </si>
  <si>
    <t>Niklas Ehrenström</t>
  </si>
  <si>
    <t>Jakobsberg</t>
  </si>
  <si>
    <t>Roger Johansson</t>
  </si>
  <si>
    <t>Stockholm PF</t>
  </si>
  <si>
    <t>Kent</t>
  </si>
  <si>
    <t>Kungsängen</t>
  </si>
  <si>
    <t>Tomas Jansson</t>
  </si>
  <si>
    <t>Norrtälje SF</t>
  </si>
  <si>
    <t>Täby PF</t>
  </si>
  <si>
    <t>Percy Törnqvist</t>
  </si>
  <si>
    <t>Håkan Jonsson</t>
  </si>
  <si>
    <t>Anders Envall</t>
  </si>
  <si>
    <t>Sundbyberg</t>
  </si>
  <si>
    <t xml:space="preserve">Johnny Åbom </t>
  </si>
  <si>
    <t>Kent Hillborg</t>
  </si>
  <si>
    <t>Magnus Wallèn</t>
  </si>
  <si>
    <t>Inge Nilsson</t>
  </si>
  <si>
    <t>Stefan Dellert</t>
  </si>
  <si>
    <t>Conny Törnqvist</t>
  </si>
  <si>
    <t>Hasse Persson</t>
  </si>
  <si>
    <t>Börje Andersson</t>
  </si>
  <si>
    <t>Caj Herlin</t>
  </si>
  <si>
    <t>Willy Törnqvist</t>
  </si>
  <si>
    <t>Ä.Damveteraner</t>
  </si>
  <si>
    <t>Ingrid Lundmark</t>
  </si>
  <si>
    <t>Stäket SF</t>
  </si>
  <si>
    <t>Ä.Herrjuniorer</t>
  </si>
  <si>
    <t xml:space="preserve">TOTAL </t>
  </si>
  <si>
    <t>PLAC</t>
  </si>
  <si>
    <t>SENIORER</t>
  </si>
  <si>
    <t>1:a</t>
  </si>
  <si>
    <t>vikt</t>
  </si>
  <si>
    <t>2:a</t>
  </si>
  <si>
    <t>3:e</t>
  </si>
  <si>
    <t>4:e</t>
  </si>
  <si>
    <t>5:e</t>
  </si>
  <si>
    <t>TOT</t>
  </si>
  <si>
    <t>SLUTP.</t>
  </si>
  <si>
    <t>VETERANER</t>
  </si>
  <si>
    <t>JUNIORER</t>
  </si>
  <si>
    <t>TOT.</t>
  </si>
  <si>
    <t>Helen Fridner</t>
  </si>
  <si>
    <t>6:e</t>
  </si>
  <si>
    <t>7:e</t>
  </si>
  <si>
    <t>Totalt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</si>
</sst>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3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.75">
      <c r="B1" s="28" t="s">
        <v>79</v>
      </c>
      <c r="D1" s="29" t="s">
        <v>2</v>
      </c>
      <c r="E1" s="30" t="s">
        <v>80</v>
      </c>
    </row>
    <row r="2" spans="4:5" ht="12.75">
      <c r="D2" s="31" t="s">
        <v>81</v>
      </c>
      <c r="E2" s="32" t="s">
        <v>82</v>
      </c>
    </row>
    <row r="3" ht="12.75">
      <c r="E3" s="2"/>
    </row>
    <row r="4" spans="1:5" ht="12.75">
      <c r="A4" s="5" t="s">
        <v>6</v>
      </c>
      <c r="B4" s="33" t="s">
        <v>7</v>
      </c>
      <c r="C4" s="34" t="s">
        <v>83</v>
      </c>
      <c r="D4" s="34" t="s">
        <v>8</v>
      </c>
      <c r="E4" s="1" t="s">
        <v>9</v>
      </c>
    </row>
    <row r="5" spans="1:5" ht="12.75">
      <c r="A5" s="10">
        <v>1</v>
      </c>
      <c r="B5" s="35" t="s">
        <v>62</v>
      </c>
      <c r="C5" s="43">
        <v>25</v>
      </c>
      <c r="D5" s="38">
        <v>4755</v>
      </c>
      <c r="E5" s="37">
        <v>312</v>
      </c>
    </row>
    <row r="6" spans="1:5" ht="12.75">
      <c r="A6" s="10">
        <v>2</v>
      </c>
      <c r="B6" s="35" t="s">
        <v>14</v>
      </c>
      <c r="C6" s="37">
        <v>20</v>
      </c>
      <c r="D6" s="36">
        <v>3067</v>
      </c>
      <c r="E6" s="37">
        <v>249</v>
      </c>
    </row>
    <row r="7" spans="1:5" ht="12.75">
      <c r="A7" s="10">
        <v>3</v>
      </c>
      <c r="B7" s="35" t="s">
        <v>24</v>
      </c>
      <c r="C7" s="43">
        <v>15</v>
      </c>
      <c r="D7" s="38">
        <v>2694</v>
      </c>
      <c r="E7" s="37">
        <v>697</v>
      </c>
    </row>
    <row r="8" spans="1:5" ht="12.75">
      <c r="A8" s="10">
        <v>4</v>
      </c>
      <c r="B8" s="35" t="s">
        <v>11</v>
      </c>
      <c r="C8" s="37">
        <v>12</v>
      </c>
      <c r="D8" s="36">
        <v>1879</v>
      </c>
      <c r="E8" s="37">
        <v>299</v>
      </c>
    </row>
    <row r="9" spans="1:5" ht="12.75">
      <c r="A9" s="10">
        <v>5</v>
      </c>
      <c r="B9" s="35" t="s">
        <v>21</v>
      </c>
      <c r="C9" s="43">
        <v>11</v>
      </c>
      <c r="D9" s="38">
        <v>1721</v>
      </c>
      <c r="E9" s="37">
        <v>138</v>
      </c>
    </row>
    <row r="10" spans="1:5" ht="12.75">
      <c r="A10" s="10">
        <v>6</v>
      </c>
      <c r="B10" s="35" t="s">
        <v>10</v>
      </c>
      <c r="C10" s="37">
        <v>10</v>
      </c>
      <c r="D10" s="36">
        <v>1500</v>
      </c>
      <c r="E10" s="37">
        <v>122</v>
      </c>
    </row>
    <row r="11" spans="1:5" ht="12.75">
      <c r="A11" s="10">
        <v>7</v>
      </c>
      <c r="B11" s="41" t="s">
        <v>13</v>
      </c>
      <c r="C11" s="37">
        <v>9</v>
      </c>
      <c r="D11" s="42">
        <v>1353</v>
      </c>
      <c r="E11" s="43">
        <v>247</v>
      </c>
    </row>
    <row r="12" spans="1:5" ht="12.75">
      <c r="A12" s="10">
        <v>8</v>
      </c>
      <c r="B12" s="41" t="s">
        <v>50</v>
      </c>
      <c r="C12" s="43">
        <v>8</v>
      </c>
      <c r="D12" s="54">
        <v>1306</v>
      </c>
      <c r="E12" s="43">
        <v>74</v>
      </c>
    </row>
    <row r="13" spans="1:5" ht="12.75">
      <c r="A13" s="10">
        <v>9</v>
      </c>
      <c r="B13" s="35" t="s">
        <v>63</v>
      </c>
      <c r="C13" s="37">
        <v>7</v>
      </c>
      <c r="D13" s="36">
        <v>1191</v>
      </c>
      <c r="E13" s="37">
        <v>123</v>
      </c>
    </row>
    <row r="14" spans="1:5" ht="12.75">
      <c r="A14" s="10">
        <v>10</v>
      </c>
      <c r="B14" s="35" t="s">
        <v>20</v>
      </c>
      <c r="C14" s="43">
        <v>6</v>
      </c>
      <c r="D14" s="38">
        <v>1084</v>
      </c>
      <c r="E14" s="37">
        <v>328</v>
      </c>
    </row>
    <row r="15" spans="1:5" ht="12.75">
      <c r="A15" s="10">
        <v>11</v>
      </c>
      <c r="B15" s="35" t="s">
        <v>64</v>
      </c>
      <c r="C15" s="37">
        <v>5</v>
      </c>
      <c r="D15" s="36">
        <v>917</v>
      </c>
      <c r="E15" s="37">
        <v>192</v>
      </c>
    </row>
    <row r="16" spans="1:5" ht="12.75">
      <c r="A16" s="10">
        <v>12</v>
      </c>
      <c r="B16" s="35" t="s">
        <v>16</v>
      </c>
      <c r="C16" s="37">
        <v>4</v>
      </c>
      <c r="D16" s="36">
        <v>815</v>
      </c>
      <c r="E16" s="37">
        <v>94</v>
      </c>
    </row>
    <row r="17" spans="1:5" ht="12.75">
      <c r="A17" s="10">
        <v>13</v>
      </c>
      <c r="B17" s="41" t="s">
        <v>52</v>
      </c>
      <c r="C17" s="37">
        <v>3</v>
      </c>
      <c r="D17" s="42">
        <v>783</v>
      </c>
      <c r="E17" s="43">
        <v>398</v>
      </c>
    </row>
    <row r="18" spans="1:5" ht="12.75">
      <c r="A18" s="10">
        <v>14</v>
      </c>
      <c r="B18" s="35" t="s">
        <v>17</v>
      </c>
      <c r="C18" s="37">
        <v>2</v>
      </c>
      <c r="D18" s="36">
        <v>526</v>
      </c>
      <c r="E18" s="37">
        <v>84</v>
      </c>
    </row>
    <row r="19" spans="1:5" ht="12.75">
      <c r="A19" s="10">
        <v>15</v>
      </c>
      <c r="B19" s="41" t="s">
        <v>68</v>
      </c>
      <c r="C19" s="37">
        <v>1</v>
      </c>
      <c r="D19" s="42">
        <v>514</v>
      </c>
      <c r="E19" s="43">
        <v>151</v>
      </c>
    </row>
    <row r="20" spans="1:5" ht="12.75">
      <c r="A20" s="10">
        <v>16</v>
      </c>
      <c r="B20" s="35" t="s">
        <v>18</v>
      </c>
      <c r="C20" s="37"/>
      <c r="D20" s="36">
        <v>393</v>
      </c>
      <c r="E20" s="37">
        <v>133</v>
      </c>
    </row>
    <row r="21" spans="1:5" ht="12.75">
      <c r="A21" s="10"/>
      <c r="B21" s="12"/>
      <c r="C21" s="18"/>
      <c r="D21" s="39"/>
      <c r="E21" s="18"/>
    </row>
    <row r="22" spans="1:5" ht="12.75">
      <c r="A22" s="5" t="s">
        <v>6</v>
      </c>
      <c r="B22" s="40" t="s">
        <v>25</v>
      </c>
      <c r="C22" s="1" t="s">
        <v>83</v>
      </c>
      <c r="D22" s="1" t="s">
        <v>8</v>
      </c>
      <c r="E22" s="1" t="s">
        <v>9</v>
      </c>
    </row>
    <row r="23" spans="1:5" ht="12.75">
      <c r="A23" s="10">
        <v>1</v>
      </c>
      <c r="B23" s="35" t="s">
        <v>26</v>
      </c>
      <c r="C23" s="37">
        <v>25</v>
      </c>
      <c r="D23" s="38">
        <v>2190</v>
      </c>
      <c r="E23" s="37">
        <v>561</v>
      </c>
    </row>
    <row r="24" spans="1:5" ht="12.75">
      <c r="A24" s="10">
        <v>2</v>
      </c>
      <c r="B24" s="35" t="s">
        <v>31</v>
      </c>
      <c r="C24" s="37">
        <v>20</v>
      </c>
      <c r="D24" s="38">
        <v>908</v>
      </c>
      <c r="E24" s="37">
        <v>120</v>
      </c>
    </row>
    <row r="25" spans="1:5" ht="12.75">
      <c r="A25" s="10">
        <v>3</v>
      </c>
      <c r="B25" s="41" t="s">
        <v>30</v>
      </c>
      <c r="C25" s="43">
        <v>15</v>
      </c>
      <c r="D25" s="54">
        <v>313</v>
      </c>
      <c r="E25" s="43">
        <v>72</v>
      </c>
    </row>
    <row r="26" spans="1:5" ht="12.75">
      <c r="A26" s="10"/>
      <c r="B26" s="7"/>
      <c r="C26" s="4"/>
      <c r="D26" s="8"/>
      <c r="E26" s="4"/>
    </row>
    <row r="27" spans="1:5" ht="12.75">
      <c r="A27" s="5" t="s">
        <v>6</v>
      </c>
      <c r="B27" s="11" t="s">
        <v>32</v>
      </c>
      <c r="C27" s="5" t="s">
        <v>83</v>
      </c>
      <c r="D27" s="5" t="s">
        <v>8</v>
      </c>
      <c r="E27" s="5" t="s">
        <v>33</v>
      </c>
    </row>
    <row r="28" spans="1:5" ht="12.75">
      <c r="A28" s="10">
        <v>1</v>
      </c>
      <c r="B28" s="35" t="s">
        <v>45</v>
      </c>
      <c r="C28" s="55">
        <v>25</v>
      </c>
      <c r="D28" s="36">
        <v>2488</v>
      </c>
      <c r="E28" s="37">
        <v>148</v>
      </c>
    </row>
    <row r="29" spans="1:5" ht="12.75">
      <c r="A29" s="10">
        <v>2</v>
      </c>
      <c r="B29" s="35" t="s">
        <v>65</v>
      </c>
      <c r="C29" s="55">
        <v>20</v>
      </c>
      <c r="D29" s="36">
        <v>1170</v>
      </c>
      <c r="E29" s="37">
        <v>142</v>
      </c>
    </row>
    <row r="30" spans="1:5" ht="12.75">
      <c r="A30" s="10">
        <v>3</v>
      </c>
      <c r="B30" s="41" t="s">
        <v>84</v>
      </c>
      <c r="C30" s="43">
        <v>15</v>
      </c>
      <c r="D30" s="42">
        <v>131</v>
      </c>
      <c r="E30" s="43">
        <v>131</v>
      </c>
    </row>
    <row r="31" spans="1:5" ht="12.75">
      <c r="A31" s="10"/>
      <c r="B31" s="7"/>
      <c r="C31" s="4"/>
      <c r="D31" s="56"/>
      <c r="E31" s="4"/>
    </row>
    <row r="32" spans="1:5" ht="12.75">
      <c r="A32" s="10"/>
      <c r="B32" s="12"/>
      <c r="C32" s="18"/>
      <c r="D32" s="57"/>
      <c r="E32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8.140625" style="3" customWidth="1"/>
    <col min="3" max="3" width="14.57421875" style="2" customWidth="1"/>
    <col min="4" max="4" width="11.140625" style="15" customWidth="1"/>
    <col min="5" max="5" width="12.00390625" style="0" customWidth="1"/>
    <col min="6" max="6" width="10.14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4" ht="12.75">
      <c r="A3"/>
      <c r="B3"/>
      <c r="C3"/>
      <c r="D3"/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5" customHeight="1">
      <c r="A6"/>
      <c r="B6"/>
      <c r="C6"/>
      <c r="D6"/>
    </row>
    <row r="7" spans="1:4" ht="15" customHeight="1">
      <c r="A7"/>
      <c r="B7"/>
      <c r="C7"/>
      <c r="D7"/>
    </row>
    <row r="8" spans="1:4" ht="15" customHeight="1">
      <c r="A8"/>
      <c r="B8"/>
      <c r="C8"/>
      <c r="D8"/>
    </row>
    <row r="9" spans="1:4" ht="15" customHeight="1">
      <c r="A9"/>
      <c r="B9"/>
      <c r="C9"/>
      <c r="D9"/>
    </row>
    <row r="10" spans="1:4" ht="15" customHeight="1">
      <c r="A10"/>
      <c r="B10"/>
      <c r="C10"/>
      <c r="D10"/>
    </row>
    <row r="11" spans="1:4" ht="15" customHeight="1">
      <c r="A11"/>
      <c r="B11"/>
      <c r="C11"/>
      <c r="D11"/>
    </row>
    <row r="12" spans="1:4" ht="15" customHeight="1">
      <c r="A12"/>
      <c r="B12"/>
      <c r="C12"/>
      <c r="D12"/>
    </row>
    <row r="13" spans="1:4" ht="15" customHeight="1">
      <c r="A13"/>
      <c r="B13"/>
      <c r="C13"/>
      <c r="D13"/>
    </row>
    <row r="14" spans="1:4" ht="15" customHeight="1">
      <c r="A14"/>
      <c r="B14"/>
      <c r="C14"/>
      <c r="D14"/>
    </row>
    <row r="15" spans="1:4" ht="15" customHeight="1">
      <c r="A15"/>
      <c r="B15"/>
      <c r="C15"/>
      <c r="D15"/>
    </row>
    <row r="16" spans="1:4" ht="15" customHeight="1">
      <c r="A16"/>
      <c r="B16"/>
      <c r="C16"/>
      <c r="D16"/>
    </row>
    <row r="17" spans="1:4" ht="15" customHeight="1">
      <c r="A17"/>
      <c r="B17"/>
      <c r="C17"/>
      <c r="D17"/>
    </row>
    <row r="18" spans="1:4" ht="15" customHeight="1">
      <c r="A18"/>
      <c r="B18"/>
      <c r="C18"/>
      <c r="D18"/>
    </row>
    <row r="19" spans="1:4" ht="15" customHeight="1">
      <c r="A19"/>
      <c r="B19"/>
      <c r="C19"/>
      <c r="D19"/>
    </row>
    <row r="20" spans="1:4" ht="15" customHeight="1">
      <c r="A20"/>
      <c r="B20"/>
      <c r="C20"/>
      <c r="D20"/>
    </row>
    <row r="21" spans="1:4" ht="15" customHeight="1">
      <c r="A21"/>
      <c r="B21"/>
      <c r="C21"/>
      <c r="D21"/>
    </row>
    <row r="22" spans="1:4" ht="15" customHeight="1">
      <c r="A22"/>
      <c r="B22"/>
      <c r="C22"/>
      <c r="D22"/>
    </row>
    <row r="23" spans="1:4" ht="15" customHeight="1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5" customHeight="1">
      <c r="A26"/>
      <c r="B26"/>
      <c r="C26"/>
      <c r="D26"/>
    </row>
    <row r="27" spans="1:4" ht="15" customHeight="1">
      <c r="A27"/>
      <c r="B27"/>
      <c r="C27"/>
      <c r="D27"/>
    </row>
    <row r="28" spans="1:4" ht="15" customHeight="1">
      <c r="A28"/>
      <c r="B28"/>
      <c r="C28"/>
      <c r="D28"/>
    </row>
    <row r="29" spans="1:4" ht="15" customHeight="1">
      <c r="A29"/>
      <c r="B29"/>
      <c r="C29"/>
      <c r="D29"/>
    </row>
    <row r="30" spans="1:4" ht="15" customHeight="1">
      <c r="A30"/>
      <c r="B30"/>
      <c r="C30"/>
      <c r="D30"/>
    </row>
    <row r="31" spans="1:4" ht="15" customHeight="1">
      <c r="A31"/>
      <c r="B31"/>
      <c r="C31"/>
      <c r="D31"/>
    </row>
    <row r="32" spans="1:4" ht="15" customHeight="1">
      <c r="A32"/>
      <c r="B32"/>
      <c r="C32"/>
      <c r="D32"/>
    </row>
    <row r="33" spans="1:4" ht="15" customHeight="1">
      <c r="A33"/>
      <c r="B33"/>
      <c r="C33"/>
      <c r="D33"/>
    </row>
    <row r="34" spans="1:4" ht="15" customHeight="1">
      <c r="A34"/>
      <c r="B34"/>
      <c r="C34"/>
      <c r="D34"/>
    </row>
    <row r="35" spans="1:4" ht="15" customHeight="1">
      <c r="A35"/>
      <c r="B35"/>
      <c r="C35"/>
      <c r="D35"/>
    </row>
    <row r="36" spans="1:4" ht="15" customHeight="1">
      <c r="A36"/>
      <c r="B36"/>
      <c r="C36"/>
      <c r="D36"/>
    </row>
    <row r="37" spans="1:4" ht="15" customHeight="1">
      <c r="A37"/>
      <c r="B37"/>
      <c r="C37"/>
      <c r="D37"/>
    </row>
    <row r="38" spans="1:4" ht="15" customHeight="1">
      <c r="A38"/>
      <c r="B38"/>
      <c r="C38"/>
      <c r="D38"/>
    </row>
    <row r="39" spans="1:4" ht="15" customHeight="1">
      <c r="A39"/>
      <c r="B39"/>
      <c r="C39"/>
      <c r="D39"/>
    </row>
    <row r="40" spans="1:4" ht="15" customHeight="1">
      <c r="A40"/>
      <c r="B40"/>
      <c r="C40"/>
      <c r="D40"/>
    </row>
    <row r="41" spans="1:4" ht="15" customHeight="1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8:E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12.57421875" style="0" customWidth="1"/>
    <col min="5" max="5" width="11.28125" style="0" customWidth="1"/>
  </cols>
  <sheetData>
    <row r="48" spans="1:5" ht="12.75">
      <c r="A48" s="4"/>
      <c r="B48" s="3"/>
      <c r="C48" s="2"/>
      <c r="D48" s="2"/>
      <c r="E48" s="2"/>
    </row>
    <row r="49" spans="1:5" ht="12.75">
      <c r="A49" s="4"/>
      <c r="B49" s="3"/>
      <c r="C49" s="2"/>
      <c r="D49" s="2"/>
      <c r="E49" s="2"/>
    </row>
    <row r="50" spans="1:5" ht="12.75">
      <c r="A50" s="4"/>
      <c r="B50" s="3"/>
      <c r="C50" s="2"/>
      <c r="D50" s="2"/>
      <c r="E50" s="2"/>
    </row>
    <row r="51" spans="1:5" ht="12.75">
      <c r="A51" s="4"/>
      <c r="B51" s="3"/>
      <c r="C51" s="2"/>
      <c r="D51" s="2"/>
      <c r="E51" s="2"/>
    </row>
    <row r="52" spans="1:5" ht="12.75">
      <c r="A52" s="4"/>
      <c r="B52" s="3"/>
      <c r="C52" s="2"/>
      <c r="D52" s="2"/>
      <c r="E52" s="2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2:5" ht="12.75">
      <c r="B1" s="28" t="s">
        <v>1</v>
      </c>
      <c r="C1" s="29" t="s">
        <v>2</v>
      </c>
      <c r="D1" s="30" t="s">
        <v>3</v>
      </c>
      <c r="E1"/>
    </row>
    <row r="2" spans="3:5" ht="12.75">
      <c r="C2" s="31" t="s">
        <v>4</v>
      </c>
      <c r="D2" s="32" t="s">
        <v>5</v>
      </c>
      <c r="E2"/>
    </row>
    <row r="3" ht="12.75">
      <c r="E3"/>
    </row>
    <row r="4" spans="1:5" ht="12.75">
      <c r="A4" s="5" t="s">
        <v>6</v>
      </c>
      <c r="B4" s="33" t="s">
        <v>7</v>
      </c>
      <c r="C4" s="34" t="s">
        <v>8</v>
      </c>
      <c r="D4" s="1" t="s">
        <v>9</v>
      </c>
      <c r="E4"/>
    </row>
    <row r="5" spans="1:5" ht="12.75">
      <c r="A5" s="10">
        <v>1</v>
      </c>
      <c r="B5" s="35" t="s">
        <v>10</v>
      </c>
      <c r="C5" s="36">
        <v>5056</v>
      </c>
      <c r="D5" s="37">
        <v>316</v>
      </c>
      <c r="E5"/>
    </row>
    <row r="6" spans="1:5" ht="12.75">
      <c r="A6" s="10">
        <v>2</v>
      </c>
      <c r="B6" s="35" t="s">
        <v>11</v>
      </c>
      <c r="C6" s="36">
        <v>4384</v>
      </c>
      <c r="D6" s="37">
        <v>349</v>
      </c>
      <c r="E6"/>
    </row>
    <row r="7" spans="1:5" ht="12.75">
      <c r="A7" s="10">
        <v>3</v>
      </c>
      <c r="B7" s="35" t="s">
        <v>12</v>
      </c>
      <c r="C7" s="36">
        <v>3666</v>
      </c>
      <c r="D7" s="37"/>
      <c r="E7"/>
    </row>
    <row r="8" spans="1:5" ht="12.75">
      <c r="A8" s="10">
        <v>4</v>
      </c>
      <c r="B8" s="35" t="s">
        <v>13</v>
      </c>
      <c r="C8" s="36">
        <v>2791</v>
      </c>
      <c r="D8" s="37">
        <v>687</v>
      </c>
      <c r="E8"/>
    </row>
    <row r="9" spans="1:5" ht="12.75">
      <c r="A9" s="10">
        <v>5</v>
      </c>
      <c r="B9" s="35" t="s">
        <v>14</v>
      </c>
      <c r="C9" s="36">
        <v>2558</v>
      </c>
      <c r="D9" s="37">
        <v>132</v>
      </c>
      <c r="E9"/>
    </row>
    <row r="10" spans="1:5" ht="12.75">
      <c r="A10" s="10">
        <v>6</v>
      </c>
      <c r="B10" s="35" t="s">
        <v>15</v>
      </c>
      <c r="C10" s="36">
        <v>2109</v>
      </c>
      <c r="D10" s="37">
        <v>374</v>
      </c>
      <c r="E10"/>
    </row>
    <row r="11" spans="1:5" ht="12.75">
      <c r="A11" s="10">
        <v>7</v>
      </c>
      <c r="B11" s="35" t="s">
        <v>16</v>
      </c>
      <c r="C11" s="36">
        <v>1831</v>
      </c>
      <c r="D11" s="37">
        <v>177</v>
      </c>
      <c r="E11"/>
    </row>
    <row r="12" spans="1:5" ht="12.75">
      <c r="A12" s="10">
        <v>8</v>
      </c>
      <c r="B12" s="35" t="s">
        <v>17</v>
      </c>
      <c r="C12" s="36">
        <v>1549</v>
      </c>
      <c r="D12" s="37">
        <v>86</v>
      </c>
      <c r="E12"/>
    </row>
    <row r="13" spans="1:5" ht="12.75">
      <c r="A13" s="10">
        <v>9</v>
      </c>
      <c r="B13" s="35" t="s">
        <v>18</v>
      </c>
      <c r="C13" s="36">
        <v>1185</v>
      </c>
      <c r="D13" s="37"/>
      <c r="E13"/>
    </row>
    <row r="14" spans="1:5" ht="12.75">
      <c r="A14" s="10">
        <v>10</v>
      </c>
      <c r="B14" s="35" t="s">
        <v>19</v>
      </c>
      <c r="C14" s="36">
        <v>1166</v>
      </c>
      <c r="D14" s="37">
        <v>364</v>
      </c>
      <c r="E14"/>
    </row>
    <row r="15" spans="1:5" ht="12.75">
      <c r="A15" s="10">
        <v>11</v>
      </c>
      <c r="B15" s="35" t="s">
        <v>20</v>
      </c>
      <c r="C15" s="38">
        <v>1166</v>
      </c>
      <c r="D15" s="37">
        <v>440</v>
      </c>
      <c r="E15"/>
    </row>
    <row r="16" spans="1:5" s="6" customFormat="1" ht="12.75">
      <c r="A16" s="10">
        <v>12</v>
      </c>
      <c r="B16" s="35" t="s">
        <v>21</v>
      </c>
      <c r="C16" s="38">
        <v>733</v>
      </c>
      <c r="D16" s="37"/>
      <c r="E16"/>
    </row>
    <row r="17" spans="1:5" s="6" customFormat="1" ht="12.75">
      <c r="A17" s="10"/>
      <c r="B17" s="12"/>
      <c r="C17" s="39"/>
      <c r="D17" s="18"/>
      <c r="E17"/>
    </row>
    <row r="18" spans="1:5" ht="12.75">
      <c r="A18" s="10" t="s">
        <v>6</v>
      </c>
      <c r="B18" s="11" t="s">
        <v>22</v>
      </c>
      <c r="C18" s="1" t="s">
        <v>8</v>
      </c>
      <c r="D18" s="1" t="s">
        <v>9</v>
      </c>
      <c r="E18"/>
    </row>
    <row r="19" spans="1:5" ht="12.75">
      <c r="A19" s="10">
        <v>1</v>
      </c>
      <c r="B19" s="35" t="s">
        <v>23</v>
      </c>
      <c r="C19" s="38">
        <v>2185</v>
      </c>
      <c r="D19" s="37">
        <v>215</v>
      </c>
      <c r="E19"/>
    </row>
    <row r="20" spans="1:5" ht="12.75">
      <c r="A20" s="10">
        <v>2</v>
      </c>
      <c r="B20" s="35" t="s">
        <v>24</v>
      </c>
      <c r="C20" s="36">
        <v>1742</v>
      </c>
      <c r="D20" s="37">
        <v>164</v>
      </c>
      <c r="E20"/>
    </row>
    <row r="21" spans="1:5" ht="12.75">
      <c r="A21" s="10"/>
      <c r="B21" s="12"/>
      <c r="C21" s="17"/>
      <c r="D21" s="18"/>
      <c r="E21"/>
    </row>
    <row r="22" spans="1:5" ht="12.75">
      <c r="A22" s="5" t="s">
        <v>6</v>
      </c>
      <c r="B22" s="40" t="s">
        <v>25</v>
      </c>
      <c r="C22" s="1" t="s">
        <v>8</v>
      </c>
      <c r="D22" s="1" t="s">
        <v>9</v>
      </c>
      <c r="E22"/>
    </row>
    <row r="23" spans="1:5" ht="12.75">
      <c r="A23" s="10">
        <v>1</v>
      </c>
      <c r="B23" s="41" t="s">
        <v>26</v>
      </c>
      <c r="C23" s="42">
        <v>2494</v>
      </c>
      <c r="D23" s="43">
        <v>557</v>
      </c>
      <c r="E23"/>
    </row>
    <row r="24" spans="1:5" ht="12.75">
      <c r="A24" s="10">
        <v>2</v>
      </c>
      <c r="B24" s="35" t="s">
        <v>27</v>
      </c>
      <c r="C24" s="36">
        <v>2335</v>
      </c>
      <c r="D24" s="37">
        <v>105</v>
      </c>
      <c r="E24"/>
    </row>
    <row r="25" spans="1:5" ht="12.75">
      <c r="A25" s="10">
        <v>3</v>
      </c>
      <c r="B25" s="35" t="s">
        <v>28</v>
      </c>
      <c r="C25" s="36">
        <v>2144</v>
      </c>
      <c r="D25" s="37"/>
      <c r="E25"/>
    </row>
    <row r="26" spans="1:5" ht="12.75">
      <c r="A26" s="10">
        <v>4</v>
      </c>
      <c r="B26" s="41" t="s">
        <v>29</v>
      </c>
      <c r="C26" s="42">
        <v>1293</v>
      </c>
      <c r="D26" s="37">
        <v>226</v>
      </c>
      <c r="E26"/>
    </row>
    <row r="27" spans="1:5" ht="12.75">
      <c r="A27" s="10">
        <v>5</v>
      </c>
      <c r="B27" s="41" t="s">
        <v>30</v>
      </c>
      <c r="C27" s="42">
        <v>942</v>
      </c>
      <c r="D27" s="43"/>
      <c r="E27"/>
    </row>
    <row r="28" spans="1:5" ht="12.75">
      <c r="A28" s="10">
        <v>6</v>
      </c>
      <c r="B28" s="41" t="s">
        <v>31</v>
      </c>
      <c r="C28" s="42">
        <v>218</v>
      </c>
      <c r="D28" s="43"/>
      <c r="E28"/>
    </row>
    <row r="29" ht="12.75">
      <c r="E29"/>
    </row>
    <row r="30" spans="1:5" ht="12.75">
      <c r="A30" s="5" t="s">
        <v>6</v>
      </c>
      <c r="B30" s="11" t="s">
        <v>32</v>
      </c>
      <c r="C30" s="5" t="s">
        <v>8</v>
      </c>
      <c r="D30" s="5" t="s">
        <v>33</v>
      </c>
      <c r="E30"/>
    </row>
    <row r="31" spans="1:5" ht="12.75">
      <c r="A31" s="10">
        <v>1</v>
      </c>
      <c r="B31" s="44" t="s">
        <v>34</v>
      </c>
      <c r="C31" s="45">
        <v>5585</v>
      </c>
      <c r="D31" s="46">
        <v>313</v>
      </c>
      <c r="E31"/>
    </row>
    <row r="32" spans="1:5" ht="12.75">
      <c r="A32" s="10">
        <v>2</v>
      </c>
      <c r="B32" s="35" t="s">
        <v>35</v>
      </c>
      <c r="C32" s="38">
        <v>304</v>
      </c>
      <c r="D32" s="37">
        <v>21</v>
      </c>
      <c r="E32"/>
    </row>
    <row r="33" spans="1:5" ht="12.75">
      <c r="A33" s="10"/>
      <c r="B33" s="12"/>
      <c r="C33" s="39"/>
      <c r="D33" s="18"/>
      <c r="E33"/>
    </row>
    <row r="34" ht="12.75"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18.140625" style="0" customWidth="1"/>
  </cols>
  <sheetData>
    <row r="1" spans="1:4" ht="12.75">
      <c r="A1" s="4"/>
      <c r="B1" s="28" t="s">
        <v>74</v>
      </c>
      <c r="C1" s="29" t="s">
        <v>2</v>
      </c>
      <c r="D1" s="30" t="s">
        <v>75</v>
      </c>
    </row>
    <row r="2" spans="1:4" ht="12.75">
      <c r="A2" s="4"/>
      <c r="B2" s="3"/>
      <c r="C2" s="31" t="s">
        <v>4</v>
      </c>
      <c r="D2" s="32" t="s">
        <v>76</v>
      </c>
    </row>
    <row r="3" spans="1:4" ht="12.75">
      <c r="A3" s="4"/>
      <c r="B3" s="3"/>
      <c r="C3" s="2"/>
      <c r="D3" s="2"/>
    </row>
    <row r="4" spans="1:4" ht="12.75">
      <c r="A4" s="5" t="s">
        <v>6</v>
      </c>
      <c r="B4" s="33" t="s">
        <v>7</v>
      </c>
      <c r="C4" s="34" t="s">
        <v>8</v>
      </c>
      <c r="D4" s="1" t="s">
        <v>9</v>
      </c>
    </row>
    <row r="5" spans="1:4" ht="12.75">
      <c r="A5" s="10">
        <v>1</v>
      </c>
      <c r="B5" s="35" t="s">
        <v>11</v>
      </c>
      <c r="C5" s="36">
        <v>4840</v>
      </c>
      <c r="D5" s="37">
        <v>76</v>
      </c>
    </row>
    <row r="6" spans="1:4" ht="12.75">
      <c r="A6" s="10">
        <v>2</v>
      </c>
      <c r="B6" s="35" t="s">
        <v>13</v>
      </c>
      <c r="C6" s="36">
        <v>4582</v>
      </c>
      <c r="D6" s="37">
        <v>67</v>
      </c>
    </row>
    <row r="7" spans="1:4" ht="12.75">
      <c r="A7" s="10">
        <v>3</v>
      </c>
      <c r="B7" s="35" t="s">
        <v>10</v>
      </c>
      <c r="C7" s="36">
        <v>3581</v>
      </c>
      <c r="D7" s="37">
        <v>213</v>
      </c>
    </row>
    <row r="8" spans="1:4" ht="12.75">
      <c r="A8" s="10">
        <v>4</v>
      </c>
      <c r="B8" s="35" t="s">
        <v>14</v>
      </c>
      <c r="C8" s="36">
        <v>3181</v>
      </c>
      <c r="D8" s="37">
        <v>64</v>
      </c>
    </row>
    <row r="9" spans="1:4" ht="12.75">
      <c r="A9" s="10">
        <v>5</v>
      </c>
      <c r="B9" s="35" t="s">
        <v>17</v>
      </c>
      <c r="C9" s="36">
        <v>3052</v>
      </c>
      <c r="D9" s="37">
        <v>177</v>
      </c>
    </row>
    <row r="10" spans="1:4" ht="12.75">
      <c r="A10" s="10">
        <v>6</v>
      </c>
      <c r="B10" s="35" t="s">
        <v>62</v>
      </c>
      <c r="C10" s="38">
        <v>2531</v>
      </c>
      <c r="D10" s="37">
        <v>80</v>
      </c>
    </row>
    <row r="11" spans="1:4" ht="12.75">
      <c r="A11" s="10">
        <v>7</v>
      </c>
      <c r="B11" s="35" t="s">
        <v>77</v>
      </c>
      <c r="C11" s="36">
        <v>2402</v>
      </c>
      <c r="D11" s="37"/>
    </row>
    <row r="12" spans="1:4" ht="12.75">
      <c r="A12" s="10">
        <v>8</v>
      </c>
      <c r="B12" s="35" t="s">
        <v>41</v>
      </c>
      <c r="C12" s="36">
        <v>1639</v>
      </c>
      <c r="D12" s="37"/>
    </row>
    <row r="13" spans="1:4" ht="12.75">
      <c r="A13" s="10">
        <v>9</v>
      </c>
      <c r="B13" s="35" t="s">
        <v>15</v>
      </c>
      <c r="C13" s="36">
        <v>1307</v>
      </c>
      <c r="D13" s="37"/>
    </row>
    <row r="14" spans="1:4" ht="12.75">
      <c r="A14" s="10">
        <v>10</v>
      </c>
      <c r="B14" s="35" t="s">
        <v>20</v>
      </c>
      <c r="C14" s="38">
        <v>1137</v>
      </c>
      <c r="D14" s="37">
        <v>87</v>
      </c>
    </row>
    <row r="15" spans="1:4" ht="12.75">
      <c r="A15" s="10"/>
      <c r="B15" s="12"/>
      <c r="C15" s="17"/>
      <c r="D15" s="18"/>
    </row>
    <row r="16" spans="1:4" ht="12.75">
      <c r="A16" s="10"/>
      <c r="B16" s="12"/>
      <c r="C16" s="17"/>
      <c r="D16" s="18"/>
    </row>
    <row r="17" spans="1:4" ht="12.75">
      <c r="A17" s="10" t="s">
        <v>6</v>
      </c>
      <c r="B17" s="11" t="s">
        <v>22</v>
      </c>
      <c r="C17" s="1" t="s">
        <v>8</v>
      </c>
      <c r="D17" s="1" t="s">
        <v>9</v>
      </c>
    </row>
    <row r="18" spans="1:4" ht="12.75">
      <c r="A18" s="10">
        <v>1</v>
      </c>
      <c r="B18" s="35" t="s">
        <v>24</v>
      </c>
      <c r="C18" s="36">
        <v>1476</v>
      </c>
      <c r="D18" s="37">
        <v>43</v>
      </c>
    </row>
    <row r="19" spans="1:4" ht="12.75">
      <c r="A19" s="10">
        <v>2</v>
      </c>
      <c r="B19" s="35" t="s">
        <v>23</v>
      </c>
      <c r="C19" s="38">
        <v>809</v>
      </c>
      <c r="D19" s="37">
        <v>102</v>
      </c>
    </row>
    <row r="20" spans="1:4" ht="12.75">
      <c r="A20" s="10"/>
      <c r="B20" s="12"/>
      <c r="C20" s="17"/>
      <c r="D20" s="18"/>
    </row>
    <row r="21" spans="1:4" ht="12.75">
      <c r="A21" s="10"/>
      <c r="B21" s="12"/>
      <c r="C21" s="39"/>
      <c r="D21" s="18"/>
    </row>
    <row r="22" spans="1:4" ht="12.75">
      <c r="A22" s="5" t="s">
        <v>6</v>
      </c>
      <c r="B22" s="40" t="s">
        <v>25</v>
      </c>
      <c r="C22" s="1" t="s">
        <v>8</v>
      </c>
      <c r="D22" s="1" t="s">
        <v>9</v>
      </c>
    </row>
    <row r="23" spans="1:4" ht="12.75">
      <c r="A23" s="10">
        <v>1</v>
      </c>
      <c r="B23" s="35" t="s">
        <v>27</v>
      </c>
      <c r="C23" s="38">
        <v>1192</v>
      </c>
      <c r="D23" s="37">
        <v>87</v>
      </c>
    </row>
    <row r="24" spans="1:4" ht="12.75">
      <c r="A24" s="10">
        <v>2</v>
      </c>
      <c r="B24" s="35" t="s">
        <v>78</v>
      </c>
      <c r="C24" s="38">
        <v>833</v>
      </c>
      <c r="D24" s="37">
        <v>155</v>
      </c>
    </row>
    <row r="25" spans="1:4" ht="12.75">
      <c r="A25" s="10">
        <v>3</v>
      </c>
      <c r="B25" s="41" t="s">
        <v>29</v>
      </c>
      <c r="C25" s="54">
        <v>730</v>
      </c>
      <c r="D25" s="37"/>
    </row>
    <row r="26" spans="1:4" ht="12.75">
      <c r="A26" s="10">
        <v>4</v>
      </c>
      <c r="B26" s="41" t="s">
        <v>30</v>
      </c>
      <c r="C26" s="54">
        <v>0</v>
      </c>
      <c r="D26" s="43"/>
    </row>
    <row r="27" spans="1:4" ht="12.75">
      <c r="A27" s="4"/>
      <c r="B27" s="3"/>
      <c r="C27" s="2"/>
      <c r="D27" s="2"/>
    </row>
    <row r="28" spans="1:4" ht="12.75">
      <c r="A28" s="4"/>
      <c r="B28" s="3"/>
      <c r="C28" s="2"/>
      <c r="D28" s="2"/>
    </row>
    <row r="29" spans="1:4" ht="12.75">
      <c r="A29" s="5" t="s">
        <v>6</v>
      </c>
      <c r="B29" s="11" t="s">
        <v>32</v>
      </c>
      <c r="C29" s="5" t="s">
        <v>8</v>
      </c>
      <c r="D29" s="5" t="s">
        <v>33</v>
      </c>
    </row>
    <row r="30" spans="1:4" ht="12.75">
      <c r="A30" s="10">
        <v>1</v>
      </c>
      <c r="B30" s="44" t="s">
        <v>43</v>
      </c>
      <c r="C30" s="45">
        <v>3024</v>
      </c>
      <c r="D30" s="46">
        <v>102</v>
      </c>
    </row>
    <row r="31" spans="1:4" ht="12.75">
      <c r="A31" s="10"/>
      <c r="B31" s="12"/>
      <c r="C31" s="39"/>
      <c r="D31" s="18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2" max="2" width="17.7109375" style="0" customWidth="1"/>
    <col min="3" max="3" width="20.28125" style="0" customWidth="1"/>
  </cols>
  <sheetData>
    <row r="1" spans="1:5" ht="12.75">
      <c r="A1" s="4"/>
      <c r="B1" s="28" t="s">
        <v>97</v>
      </c>
      <c r="C1" s="2"/>
      <c r="D1" s="29" t="s">
        <v>2</v>
      </c>
      <c r="E1" s="30" t="s">
        <v>98</v>
      </c>
    </row>
    <row r="2" spans="1:5" ht="12.75">
      <c r="A2" s="4"/>
      <c r="B2" s="3"/>
      <c r="C2" s="2"/>
      <c r="D2" s="31" t="s">
        <v>4</v>
      </c>
      <c r="E2" s="32" t="s">
        <v>99</v>
      </c>
    </row>
    <row r="3" spans="1:5" ht="12.75">
      <c r="A3" s="4"/>
      <c r="B3" s="3"/>
      <c r="C3" s="2"/>
      <c r="D3" s="2"/>
      <c r="E3" s="2"/>
    </row>
    <row r="4" spans="1:5" ht="12.75">
      <c r="A4" s="5" t="s">
        <v>6</v>
      </c>
      <c r="B4" s="33" t="s">
        <v>7</v>
      </c>
      <c r="C4" s="2"/>
      <c r="D4" s="34" t="s">
        <v>8</v>
      </c>
      <c r="E4" s="1"/>
    </row>
    <row r="5" spans="1:5" ht="12.75">
      <c r="A5" s="10">
        <v>1</v>
      </c>
      <c r="B5" s="35" t="s">
        <v>100</v>
      </c>
      <c r="C5" s="43" t="s">
        <v>101</v>
      </c>
      <c r="D5" s="38">
        <v>7876</v>
      </c>
      <c r="E5" s="18"/>
    </row>
    <row r="6" spans="1:5" ht="12.75">
      <c r="A6" s="10">
        <v>2</v>
      </c>
      <c r="B6" s="35" t="s">
        <v>102</v>
      </c>
      <c r="C6" s="37" t="s">
        <v>103</v>
      </c>
      <c r="D6" s="36">
        <v>6259</v>
      </c>
      <c r="E6" s="18"/>
    </row>
    <row r="7" spans="1:5" ht="12.75">
      <c r="A7" s="10">
        <v>3</v>
      </c>
      <c r="B7" s="35" t="s">
        <v>104</v>
      </c>
      <c r="C7" s="37" t="s">
        <v>105</v>
      </c>
      <c r="D7" s="36">
        <v>5889</v>
      </c>
      <c r="E7" s="18"/>
    </row>
    <row r="8" spans="1:5" ht="12.75">
      <c r="A8" s="10">
        <v>4</v>
      </c>
      <c r="B8" s="35" t="s">
        <v>106</v>
      </c>
      <c r="C8" s="37" t="s">
        <v>107</v>
      </c>
      <c r="D8" s="36">
        <v>4621</v>
      </c>
      <c r="E8" s="18"/>
    </row>
    <row r="9" spans="1:5" ht="12.75">
      <c r="A9" s="10">
        <v>5</v>
      </c>
      <c r="B9" s="35" t="s">
        <v>11</v>
      </c>
      <c r="C9" s="37" t="s">
        <v>108</v>
      </c>
      <c r="D9" s="36">
        <v>4596</v>
      </c>
      <c r="E9" s="18"/>
    </row>
    <row r="10" spans="1:5" ht="12.75">
      <c r="A10" s="10">
        <v>6</v>
      </c>
      <c r="B10" s="35" t="s">
        <v>109</v>
      </c>
      <c r="C10" s="37" t="s">
        <v>107</v>
      </c>
      <c r="D10" s="36">
        <v>3498</v>
      </c>
      <c r="E10" s="18"/>
    </row>
    <row r="11" spans="1:5" ht="12.75">
      <c r="A11" s="10">
        <v>7</v>
      </c>
      <c r="B11" s="35" t="s">
        <v>110</v>
      </c>
      <c r="C11" s="43" t="s">
        <v>107</v>
      </c>
      <c r="D11" s="38">
        <v>3446</v>
      </c>
      <c r="E11" s="18"/>
    </row>
    <row r="12" spans="1:5" ht="12.75">
      <c r="A12" s="10">
        <v>8</v>
      </c>
      <c r="B12" s="35" t="s">
        <v>111</v>
      </c>
      <c r="C12" s="37" t="s">
        <v>112</v>
      </c>
      <c r="D12" s="36">
        <v>3157</v>
      </c>
      <c r="E12" s="18"/>
    </row>
    <row r="13" spans="1:5" ht="12.75">
      <c r="A13" s="10">
        <v>9</v>
      </c>
      <c r="B13" s="35" t="s">
        <v>113</v>
      </c>
      <c r="C13" s="37" t="s">
        <v>108</v>
      </c>
      <c r="D13" s="36">
        <v>4596</v>
      </c>
      <c r="E13" s="18"/>
    </row>
    <row r="14" spans="1:5" ht="12.75">
      <c r="A14" s="10">
        <v>10</v>
      </c>
      <c r="B14" s="35" t="s">
        <v>62</v>
      </c>
      <c r="C14" s="37" t="s">
        <v>108</v>
      </c>
      <c r="D14" s="36">
        <v>2139</v>
      </c>
      <c r="E14" s="18"/>
    </row>
    <row r="15" spans="1:5" ht="12.75">
      <c r="A15" s="10">
        <v>11</v>
      </c>
      <c r="B15" s="35" t="s">
        <v>64</v>
      </c>
      <c r="C15" s="37" t="s">
        <v>108</v>
      </c>
      <c r="D15" s="36">
        <v>2002</v>
      </c>
      <c r="E15" s="18"/>
    </row>
    <row r="16" spans="1:5" ht="12.75">
      <c r="A16" s="10">
        <v>12</v>
      </c>
      <c r="B16" s="35" t="s">
        <v>114</v>
      </c>
      <c r="C16" s="37" t="s">
        <v>101</v>
      </c>
      <c r="D16" s="36">
        <v>1716</v>
      </c>
      <c r="E16" s="18"/>
    </row>
    <row r="17" spans="1:5" ht="12.75">
      <c r="A17" s="10">
        <v>13</v>
      </c>
      <c r="B17" s="35" t="s">
        <v>115</v>
      </c>
      <c r="C17" s="43" t="s">
        <v>108</v>
      </c>
      <c r="D17" s="38">
        <v>1612</v>
      </c>
      <c r="E17" s="18"/>
    </row>
    <row r="18" spans="1:5" ht="12.75">
      <c r="A18" s="10">
        <v>14</v>
      </c>
      <c r="B18" s="35" t="s">
        <v>116</v>
      </c>
      <c r="C18" s="37" t="s">
        <v>108</v>
      </c>
      <c r="D18" s="36">
        <v>1554</v>
      </c>
      <c r="E18" s="18"/>
    </row>
    <row r="19" spans="1:5" ht="12.75">
      <c r="A19" s="10">
        <v>15</v>
      </c>
      <c r="B19" s="35" t="s">
        <v>68</v>
      </c>
      <c r="C19" s="37" t="s">
        <v>108</v>
      </c>
      <c r="D19" s="36">
        <v>1494</v>
      </c>
      <c r="E19" s="18"/>
    </row>
    <row r="20" spans="1:5" ht="12.75">
      <c r="A20" s="10">
        <v>16</v>
      </c>
      <c r="B20" s="35" t="s">
        <v>14</v>
      </c>
      <c r="C20" s="37" t="s">
        <v>108</v>
      </c>
      <c r="D20" s="36">
        <v>1392</v>
      </c>
      <c r="E20" s="18"/>
    </row>
    <row r="21" spans="1:5" ht="12.75">
      <c r="A21" s="10">
        <v>17</v>
      </c>
      <c r="B21" s="35" t="s">
        <v>117</v>
      </c>
      <c r="C21" s="43" t="s">
        <v>107</v>
      </c>
      <c r="D21" s="38">
        <v>1314</v>
      </c>
      <c r="E21" s="18"/>
    </row>
    <row r="22" spans="1:5" ht="12.75">
      <c r="A22" s="10">
        <v>18</v>
      </c>
      <c r="B22" s="35" t="s">
        <v>118</v>
      </c>
      <c r="C22" s="43" t="s">
        <v>107</v>
      </c>
      <c r="D22" s="38">
        <v>1231</v>
      </c>
      <c r="E22" s="18"/>
    </row>
    <row r="23" spans="1:5" ht="12.75">
      <c r="A23" s="10">
        <v>19</v>
      </c>
      <c r="B23" s="35" t="s">
        <v>18</v>
      </c>
      <c r="C23" s="43" t="s">
        <v>108</v>
      </c>
      <c r="D23" s="38">
        <v>1199</v>
      </c>
      <c r="E23" s="18"/>
    </row>
    <row r="24" spans="1:5" ht="12.75">
      <c r="A24" s="10">
        <v>20</v>
      </c>
      <c r="B24" s="35" t="s">
        <v>119</v>
      </c>
      <c r="C24" s="43" t="s">
        <v>108</v>
      </c>
      <c r="D24" s="38">
        <v>1029</v>
      </c>
      <c r="E24" s="18"/>
    </row>
    <row r="25" spans="1:5" ht="12.75">
      <c r="A25" s="10">
        <v>21</v>
      </c>
      <c r="B25" s="35" t="s">
        <v>120</v>
      </c>
      <c r="C25" s="43" t="s">
        <v>107</v>
      </c>
      <c r="D25" s="38">
        <v>1018</v>
      </c>
      <c r="E25" s="18"/>
    </row>
    <row r="26" spans="1:5" ht="12.75">
      <c r="A26" s="10">
        <v>22</v>
      </c>
      <c r="B26" s="35" t="s">
        <v>15</v>
      </c>
      <c r="C26" s="43" t="s">
        <v>108</v>
      </c>
      <c r="D26" s="38">
        <v>947</v>
      </c>
      <c r="E26" s="18"/>
    </row>
    <row r="27" spans="1:5" ht="12.75">
      <c r="A27" s="10">
        <v>23</v>
      </c>
      <c r="B27" s="35" t="s">
        <v>121</v>
      </c>
      <c r="C27" s="43" t="s">
        <v>108</v>
      </c>
      <c r="D27" s="38">
        <v>626</v>
      </c>
      <c r="E27" s="18"/>
    </row>
    <row r="28" spans="1:5" ht="12.75">
      <c r="A28" s="10">
        <v>24</v>
      </c>
      <c r="B28" s="35" t="s">
        <v>122</v>
      </c>
      <c r="C28" s="37" t="s">
        <v>107</v>
      </c>
      <c r="D28" s="36">
        <v>259</v>
      </c>
      <c r="E28" s="18"/>
    </row>
    <row r="29" spans="1:5" ht="12.75">
      <c r="A29" s="10"/>
      <c r="B29" s="12"/>
      <c r="C29" s="18"/>
      <c r="D29" s="17"/>
      <c r="E29" s="18"/>
    </row>
    <row r="30" spans="1:5" ht="12.75">
      <c r="A30" s="5" t="s">
        <v>6</v>
      </c>
      <c r="B30" s="11" t="s">
        <v>22</v>
      </c>
      <c r="C30" s="18"/>
      <c r="D30" s="1" t="s">
        <v>8</v>
      </c>
      <c r="E30" s="18"/>
    </row>
    <row r="31" spans="1:5" ht="12.75">
      <c r="A31" s="10">
        <v>1</v>
      </c>
      <c r="B31" s="35" t="s">
        <v>24</v>
      </c>
      <c r="C31" s="37" t="s">
        <v>108</v>
      </c>
      <c r="D31" s="36">
        <v>565</v>
      </c>
      <c r="E31" s="18"/>
    </row>
    <row r="32" spans="1:5" ht="12.75">
      <c r="A32" s="10"/>
      <c r="B32" s="12"/>
      <c r="C32" s="18"/>
      <c r="D32" s="17"/>
      <c r="E32" s="18"/>
    </row>
    <row r="33" spans="1:5" ht="12.75">
      <c r="A33" s="5" t="s">
        <v>6</v>
      </c>
      <c r="B33" s="11" t="s">
        <v>123</v>
      </c>
      <c r="C33" s="18"/>
      <c r="D33" s="1" t="s">
        <v>8</v>
      </c>
      <c r="E33" s="18"/>
    </row>
    <row r="34" spans="1:5" ht="12.75">
      <c r="A34" s="5">
        <v>1</v>
      </c>
      <c r="B34" s="35" t="s">
        <v>124</v>
      </c>
      <c r="C34" s="37" t="s">
        <v>125</v>
      </c>
      <c r="D34" s="37">
        <v>1732</v>
      </c>
      <c r="E34" s="18"/>
    </row>
    <row r="35" spans="1:5" ht="12.75">
      <c r="A35" s="5"/>
      <c r="B35" s="12"/>
      <c r="C35" s="18"/>
      <c r="D35" s="27"/>
      <c r="E35" s="18"/>
    </row>
    <row r="36" spans="1:5" ht="12.75">
      <c r="A36" s="5" t="s">
        <v>6</v>
      </c>
      <c r="B36" s="11" t="s">
        <v>126</v>
      </c>
      <c r="C36" s="18"/>
      <c r="D36" s="1" t="s">
        <v>8</v>
      </c>
      <c r="E36" s="18"/>
    </row>
    <row r="37" spans="1:5" ht="12.75">
      <c r="A37" s="5">
        <v>1</v>
      </c>
      <c r="B37" s="12"/>
      <c r="C37" s="18"/>
      <c r="D37" s="27"/>
      <c r="E37" s="18"/>
    </row>
    <row r="38" spans="1:5" ht="12.75">
      <c r="A38" s="5">
        <v>2</v>
      </c>
      <c r="B38" s="12"/>
      <c r="C38" s="18"/>
      <c r="D38" s="27"/>
      <c r="E38" s="18"/>
    </row>
    <row r="39" spans="1:5" ht="12.75">
      <c r="A39" s="5">
        <v>3</v>
      </c>
      <c r="B39" s="12"/>
      <c r="C39" s="18"/>
      <c r="D39" s="27"/>
      <c r="E39" s="18"/>
    </row>
    <row r="40" spans="1:5" ht="12.75">
      <c r="A40" s="5"/>
      <c r="B40" s="12"/>
      <c r="C40" s="18"/>
      <c r="D40" s="27"/>
      <c r="E40" s="18"/>
    </row>
    <row r="41" spans="1:5" ht="12.75">
      <c r="A41" s="10"/>
      <c r="B41" s="7"/>
      <c r="C41" s="18"/>
      <c r="D41" s="8"/>
      <c r="E41" s="4"/>
    </row>
    <row r="42" spans="1:5" ht="12.75">
      <c r="A42" s="5" t="s">
        <v>6</v>
      </c>
      <c r="B42" s="40" t="s">
        <v>25</v>
      </c>
      <c r="C42" s="1" t="s">
        <v>83</v>
      </c>
      <c r="D42" s="1" t="s">
        <v>8</v>
      </c>
      <c r="E42" s="1"/>
    </row>
    <row r="43" spans="1:5" ht="12.75">
      <c r="A43" s="10">
        <v>1</v>
      </c>
      <c r="B43" s="35" t="s">
        <v>28</v>
      </c>
      <c r="C43" s="37">
        <v>25</v>
      </c>
      <c r="D43" s="38">
        <v>2890</v>
      </c>
      <c r="E43" s="37"/>
    </row>
    <row r="44" spans="1:5" ht="12.75">
      <c r="A44" s="10">
        <v>2</v>
      </c>
      <c r="B44" s="35" t="s">
        <v>26</v>
      </c>
      <c r="C44" s="37">
        <v>20</v>
      </c>
      <c r="D44" s="38">
        <v>2595</v>
      </c>
      <c r="E44" s="37"/>
    </row>
    <row r="45" spans="1:5" ht="12.75">
      <c r="A45" s="10">
        <v>3</v>
      </c>
      <c r="B45" s="41" t="s">
        <v>29</v>
      </c>
      <c r="C45" s="43">
        <v>15</v>
      </c>
      <c r="D45" s="54">
        <v>2205</v>
      </c>
      <c r="E45" s="37"/>
    </row>
    <row r="46" spans="1:5" ht="12.75">
      <c r="A46" s="10">
        <v>4</v>
      </c>
      <c r="B46" s="35" t="s">
        <v>27</v>
      </c>
      <c r="C46" s="37">
        <v>12</v>
      </c>
      <c r="D46" s="38">
        <v>1833</v>
      </c>
      <c r="E46" s="37"/>
    </row>
    <row r="47" spans="1:5" ht="12.75">
      <c r="A47" s="10">
        <v>5</v>
      </c>
      <c r="B47" s="41" t="s">
        <v>30</v>
      </c>
      <c r="C47" s="43">
        <v>11</v>
      </c>
      <c r="D47" s="54">
        <v>1338</v>
      </c>
      <c r="E47" s="43"/>
    </row>
    <row r="48" spans="1:5" ht="12.75">
      <c r="A48" s="10">
        <v>6</v>
      </c>
      <c r="B48" s="35" t="s">
        <v>31</v>
      </c>
      <c r="C48" s="37">
        <v>10</v>
      </c>
      <c r="D48" s="38">
        <v>1025</v>
      </c>
      <c r="E48" s="37"/>
    </row>
    <row r="49" spans="1:5" ht="12.75">
      <c r="A49" s="10"/>
      <c r="B49" s="12"/>
      <c r="C49" s="18"/>
      <c r="D49" s="39"/>
      <c r="E49" s="18"/>
    </row>
    <row r="50" spans="1:5" ht="12.75">
      <c r="A50" s="10"/>
      <c r="B50" s="12"/>
      <c r="C50" s="18"/>
      <c r="D50" s="39"/>
      <c r="E50" s="18"/>
    </row>
    <row r="51" spans="1:5" ht="12.75">
      <c r="A51" s="5" t="s">
        <v>6</v>
      </c>
      <c r="B51" s="11" t="s">
        <v>32</v>
      </c>
      <c r="C51" s="5" t="s">
        <v>83</v>
      </c>
      <c r="D51" s="5" t="s">
        <v>8</v>
      </c>
      <c r="E51" s="5"/>
    </row>
    <row r="52" spans="1:5" ht="12.75">
      <c r="A52" s="10">
        <v>1</v>
      </c>
      <c r="B52" s="44" t="s">
        <v>35</v>
      </c>
      <c r="C52" s="46">
        <v>25</v>
      </c>
      <c r="D52" s="45">
        <v>517</v>
      </c>
      <c r="E52" s="46"/>
    </row>
    <row r="53" spans="1:5" ht="12.75">
      <c r="A53" s="10"/>
      <c r="B53" s="62"/>
      <c r="C53" s="63"/>
      <c r="D53" s="64"/>
      <c r="E53" s="6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7.57421875" style="7" customWidth="1"/>
    <col min="3" max="3" width="9.421875" style="4" customWidth="1"/>
    <col min="4" max="4" width="10.140625" style="4" customWidth="1"/>
    <col min="5" max="5" width="13.421875" style="4" customWidth="1"/>
    <col min="6" max="16384" width="9.140625" style="6" customWidth="1"/>
  </cols>
  <sheetData>
    <row r="1" spans="2:6" ht="12.75">
      <c r="B1" s="28" t="s">
        <v>85</v>
      </c>
      <c r="C1" s="2"/>
      <c r="D1" s="29" t="s">
        <v>2</v>
      </c>
      <c r="E1" s="30" t="s">
        <v>86</v>
      </c>
      <c r="F1"/>
    </row>
    <row r="2" spans="2:6" ht="12.75">
      <c r="B2" s="3"/>
      <c r="C2" s="2"/>
      <c r="D2" s="31" t="s">
        <v>4</v>
      </c>
      <c r="E2" s="32" t="s">
        <v>87</v>
      </c>
      <c r="F2"/>
    </row>
    <row r="3" spans="2:6" ht="12.75">
      <c r="B3" s="3"/>
      <c r="C3" s="2"/>
      <c r="D3" s="2"/>
      <c r="E3" s="2"/>
      <c r="F3"/>
    </row>
    <row r="4" spans="1:6" ht="12.75">
      <c r="A4" s="5" t="s">
        <v>6</v>
      </c>
      <c r="B4" s="33" t="s">
        <v>7</v>
      </c>
      <c r="C4" s="34" t="s">
        <v>83</v>
      </c>
      <c r="D4" s="34" t="s">
        <v>8</v>
      </c>
      <c r="E4" s="1" t="s">
        <v>9</v>
      </c>
      <c r="F4"/>
    </row>
    <row r="5" spans="1:6" ht="12.75">
      <c r="A5" s="10">
        <v>1</v>
      </c>
      <c r="B5" s="35" t="s">
        <v>10</v>
      </c>
      <c r="C5" s="37">
        <v>25</v>
      </c>
      <c r="D5" s="36">
        <v>8847</v>
      </c>
      <c r="E5" s="37">
        <v>188</v>
      </c>
      <c r="F5"/>
    </row>
    <row r="6" spans="1:6" ht="12.75">
      <c r="A6" s="10">
        <v>2</v>
      </c>
      <c r="B6" s="35" t="s">
        <v>17</v>
      </c>
      <c r="C6" s="37">
        <v>20</v>
      </c>
      <c r="D6" s="36">
        <v>8422</v>
      </c>
      <c r="E6" s="37">
        <v>58</v>
      </c>
      <c r="F6"/>
    </row>
    <row r="7" spans="1:6" ht="12.75">
      <c r="A7" s="10">
        <v>3</v>
      </c>
      <c r="B7" s="35" t="s">
        <v>62</v>
      </c>
      <c r="C7" s="43">
        <v>15</v>
      </c>
      <c r="D7" s="38">
        <v>8331</v>
      </c>
      <c r="E7" s="37">
        <v>373</v>
      </c>
      <c r="F7"/>
    </row>
    <row r="8" spans="1:6" ht="12.75">
      <c r="A8" s="10">
        <v>4</v>
      </c>
      <c r="B8" s="35" t="s">
        <v>11</v>
      </c>
      <c r="C8" s="37">
        <v>12</v>
      </c>
      <c r="D8" s="36">
        <v>8020</v>
      </c>
      <c r="E8" s="37">
        <v>635</v>
      </c>
      <c r="F8"/>
    </row>
    <row r="9" spans="1:6" ht="12.75">
      <c r="A9" s="10">
        <v>5</v>
      </c>
      <c r="B9" s="41" t="s">
        <v>13</v>
      </c>
      <c r="C9" s="37">
        <v>11</v>
      </c>
      <c r="D9" s="42">
        <v>6479</v>
      </c>
      <c r="E9" s="43">
        <v>302</v>
      </c>
      <c r="F9"/>
    </row>
    <row r="10" spans="1:6" ht="12.75">
      <c r="A10" s="10">
        <v>6</v>
      </c>
      <c r="B10" s="35" t="s">
        <v>23</v>
      </c>
      <c r="C10" s="37">
        <v>10</v>
      </c>
      <c r="D10" s="36">
        <v>6369</v>
      </c>
      <c r="E10" s="37">
        <v>42</v>
      </c>
      <c r="F10"/>
    </row>
    <row r="11" spans="1:6" ht="12.75">
      <c r="A11" s="10">
        <v>7</v>
      </c>
      <c r="B11" s="35" t="s">
        <v>66</v>
      </c>
      <c r="C11" s="37">
        <v>9</v>
      </c>
      <c r="D11" s="36">
        <v>6179</v>
      </c>
      <c r="E11" s="37"/>
      <c r="F11"/>
    </row>
    <row r="12" spans="1:6" ht="12.75">
      <c r="A12" s="10">
        <v>8</v>
      </c>
      <c r="B12" s="35" t="s">
        <v>63</v>
      </c>
      <c r="C12" s="37">
        <v>8</v>
      </c>
      <c r="D12" s="36">
        <v>5995</v>
      </c>
      <c r="E12" s="37">
        <v>439</v>
      </c>
      <c r="F12"/>
    </row>
    <row r="13" spans="1:6" ht="12.75">
      <c r="A13" s="10">
        <v>9</v>
      </c>
      <c r="B13" s="35" t="s">
        <v>14</v>
      </c>
      <c r="C13" s="37">
        <v>7</v>
      </c>
      <c r="D13" s="36">
        <v>5934</v>
      </c>
      <c r="E13" s="37">
        <v>148</v>
      </c>
      <c r="F13"/>
    </row>
    <row r="14" spans="1:6" ht="12.75">
      <c r="A14" s="10">
        <v>10</v>
      </c>
      <c r="B14" s="35" t="s">
        <v>21</v>
      </c>
      <c r="C14" s="43">
        <v>6</v>
      </c>
      <c r="D14" s="38">
        <v>4962</v>
      </c>
      <c r="E14" s="37">
        <v>43</v>
      </c>
      <c r="F14"/>
    </row>
    <row r="15" spans="1:6" ht="12.75">
      <c r="A15" s="10">
        <v>11</v>
      </c>
      <c r="B15" s="35" t="s">
        <v>41</v>
      </c>
      <c r="C15" s="37">
        <v>5</v>
      </c>
      <c r="D15" s="36">
        <v>4946</v>
      </c>
      <c r="E15" s="37">
        <v>446</v>
      </c>
      <c r="F15"/>
    </row>
    <row r="16" spans="1:6" ht="12.75">
      <c r="A16" s="10">
        <v>12</v>
      </c>
      <c r="B16" s="35" t="s">
        <v>64</v>
      </c>
      <c r="C16" s="37">
        <v>4</v>
      </c>
      <c r="D16" s="36">
        <v>4931</v>
      </c>
      <c r="E16" s="37">
        <v>173</v>
      </c>
      <c r="F16"/>
    </row>
    <row r="17" spans="1:6" ht="12.75">
      <c r="A17" s="10">
        <v>13</v>
      </c>
      <c r="B17" s="35" t="s">
        <v>48</v>
      </c>
      <c r="C17" s="37">
        <v>3</v>
      </c>
      <c r="D17" s="36">
        <v>4098</v>
      </c>
      <c r="E17" s="37">
        <v>197</v>
      </c>
      <c r="F17"/>
    </row>
    <row r="18" spans="1:6" ht="12.75">
      <c r="A18" s="10">
        <v>14</v>
      </c>
      <c r="B18" s="35" t="s">
        <v>20</v>
      </c>
      <c r="C18" s="43">
        <v>2</v>
      </c>
      <c r="D18" s="38">
        <v>3766</v>
      </c>
      <c r="E18" s="37">
        <v>290</v>
      </c>
      <c r="F18"/>
    </row>
    <row r="19" spans="1:6" ht="12.75">
      <c r="A19" s="10">
        <v>15</v>
      </c>
      <c r="B19" s="35" t="s">
        <v>15</v>
      </c>
      <c r="C19" s="37">
        <v>1</v>
      </c>
      <c r="D19" s="36">
        <v>3696</v>
      </c>
      <c r="E19" s="37"/>
      <c r="F19"/>
    </row>
    <row r="20" spans="1:6" ht="12.75">
      <c r="A20" s="10">
        <v>16</v>
      </c>
      <c r="B20" s="35" t="s">
        <v>16</v>
      </c>
      <c r="C20" s="37"/>
      <c r="D20" s="36">
        <v>3125</v>
      </c>
      <c r="E20" s="37">
        <v>298</v>
      </c>
      <c r="F20"/>
    </row>
    <row r="21" spans="1:6" ht="12.75">
      <c r="A21" s="10">
        <v>17</v>
      </c>
      <c r="B21" s="35" t="s">
        <v>19</v>
      </c>
      <c r="C21" s="37"/>
      <c r="D21" s="36">
        <v>2143</v>
      </c>
      <c r="E21" s="37">
        <v>135</v>
      </c>
      <c r="F21"/>
    </row>
    <row r="22" spans="1:6" ht="12.75">
      <c r="A22" s="10">
        <v>18</v>
      </c>
      <c r="B22" s="35" t="s">
        <v>51</v>
      </c>
      <c r="C22" s="37"/>
      <c r="D22" s="36">
        <v>1949</v>
      </c>
      <c r="E22" s="37">
        <v>31</v>
      </c>
      <c r="F22"/>
    </row>
    <row r="23" spans="1:6" ht="12.75">
      <c r="A23" s="10"/>
      <c r="B23" s="12"/>
      <c r="D23" s="39"/>
      <c r="E23" s="18"/>
      <c r="F23"/>
    </row>
    <row r="24" spans="1:6" ht="12.75">
      <c r="A24" s="5" t="s">
        <v>6</v>
      </c>
      <c r="B24" s="40" t="s">
        <v>25</v>
      </c>
      <c r="C24" s="1" t="s">
        <v>83</v>
      </c>
      <c r="D24" s="1" t="s">
        <v>8</v>
      </c>
      <c r="E24" s="1" t="s">
        <v>9</v>
      </c>
      <c r="F24"/>
    </row>
    <row r="25" spans="1:6" ht="12.75">
      <c r="A25" s="10">
        <v>1</v>
      </c>
      <c r="B25" s="35" t="s">
        <v>27</v>
      </c>
      <c r="C25" s="37">
        <v>25</v>
      </c>
      <c r="D25" s="38">
        <v>3406</v>
      </c>
      <c r="E25" s="37">
        <v>38</v>
      </c>
      <c r="F25"/>
    </row>
    <row r="26" spans="1:6" ht="12.75">
      <c r="A26" s="10">
        <v>2</v>
      </c>
      <c r="B26" s="35" t="s">
        <v>28</v>
      </c>
      <c r="C26" s="37">
        <v>20</v>
      </c>
      <c r="D26" s="38">
        <v>2978</v>
      </c>
      <c r="E26" s="37">
        <v>156</v>
      </c>
      <c r="F26"/>
    </row>
    <row r="27" spans="1:6" ht="12.75">
      <c r="A27" s="10">
        <v>3</v>
      </c>
      <c r="B27" s="35" t="s">
        <v>26</v>
      </c>
      <c r="C27" s="37">
        <v>15</v>
      </c>
      <c r="D27" s="38">
        <v>2853</v>
      </c>
      <c r="E27" s="37">
        <v>133</v>
      </c>
      <c r="F27"/>
    </row>
    <row r="28" spans="1:6" ht="12.75">
      <c r="A28" s="10">
        <v>4</v>
      </c>
      <c r="B28" s="35" t="s">
        <v>31</v>
      </c>
      <c r="C28" s="37">
        <v>12</v>
      </c>
      <c r="D28" s="38">
        <v>2627</v>
      </c>
      <c r="E28" s="37">
        <v>33</v>
      </c>
      <c r="F28"/>
    </row>
    <row r="29" spans="1:6" ht="12.75">
      <c r="A29" s="10">
        <v>5</v>
      </c>
      <c r="B29" s="41" t="s">
        <v>29</v>
      </c>
      <c r="C29" s="43">
        <v>11</v>
      </c>
      <c r="D29" s="54">
        <v>2277</v>
      </c>
      <c r="E29" s="43">
        <v>31</v>
      </c>
      <c r="F29"/>
    </row>
    <row r="30" spans="1:6" ht="12.75">
      <c r="A30" s="10">
        <v>6</v>
      </c>
      <c r="B30" s="41" t="s">
        <v>30</v>
      </c>
      <c r="C30" s="43">
        <v>10</v>
      </c>
      <c r="D30" s="54">
        <v>1268</v>
      </c>
      <c r="E30" s="43">
        <v>49</v>
      </c>
      <c r="F30"/>
    </row>
    <row r="31" spans="2:5" ht="12.75">
      <c r="B31" s="3"/>
      <c r="C31" s="2"/>
      <c r="D31" s="2"/>
      <c r="E31" s="2"/>
    </row>
    <row r="32" spans="1:5" ht="12.75">
      <c r="A32" s="5" t="s">
        <v>6</v>
      </c>
      <c r="B32" s="11" t="s">
        <v>32</v>
      </c>
      <c r="C32" s="5" t="s">
        <v>83</v>
      </c>
      <c r="D32" s="5" t="s">
        <v>8</v>
      </c>
      <c r="E32" s="5" t="s">
        <v>33</v>
      </c>
    </row>
    <row r="33" spans="1:5" ht="12.75">
      <c r="A33" s="10">
        <v>1</v>
      </c>
      <c r="B33" s="35" t="s">
        <v>45</v>
      </c>
      <c r="C33" s="55">
        <v>25</v>
      </c>
      <c r="D33" s="36">
        <v>5068</v>
      </c>
      <c r="E33" s="37"/>
    </row>
    <row r="34" spans="1:6" ht="12.75">
      <c r="A34" s="10">
        <v>2</v>
      </c>
      <c r="B34" s="35" t="s">
        <v>65</v>
      </c>
      <c r="C34" s="55">
        <v>20</v>
      </c>
      <c r="D34" s="36">
        <v>3043</v>
      </c>
      <c r="E34" s="37"/>
      <c r="F34"/>
    </row>
    <row r="35" spans="2:6" ht="12.75">
      <c r="B35" s="3"/>
      <c r="C35" s="2"/>
      <c r="D35" s="2"/>
      <c r="E35" s="2"/>
      <c r="F35"/>
    </row>
    <row r="36" spans="1:6" ht="12.75">
      <c r="A36" s="10"/>
      <c r="D36" s="8"/>
      <c r="F36"/>
    </row>
    <row r="37" spans="1:5" ht="12.75">
      <c r="A37" s="6"/>
      <c r="B37" s="6"/>
      <c r="C37" s="6"/>
      <c r="D37" s="6"/>
      <c r="E37" s="6"/>
    </row>
    <row r="41" spans="1:4" ht="12.75">
      <c r="A41" s="10"/>
      <c r="D41" s="8"/>
    </row>
    <row r="42" spans="1:5" ht="12.75">
      <c r="A42" s="10"/>
      <c r="B42" s="12"/>
      <c r="C42" s="16"/>
      <c r="D42" s="17"/>
      <c r="E42" s="18"/>
    </row>
    <row r="43" spans="1:3" ht="12.75">
      <c r="A43" s="9"/>
      <c r="B43" s="9"/>
      <c r="C43" s="6"/>
    </row>
    <row r="44" spans="1:3" ht="12.75">
      <c r="A44" s="13"/>
      <c r="B44" s="9"/>
      <c r="C44" s="6"/>
    </row>
    <row r="45" spans="1:3" ht="12.75">
      <c r="A45" s="9"/>
      <c r="B45" s="9"/>
      <c r="C45" s="9"/>
    </row>
    <row r="46" spans="1:3" ht="12.75">
      <c r="A46" s="9"/>
      <c r="C46" s="8"/>
    </row>
    <row r="47" spans="1:3" ht="12.75">
      <c r="A47" s="9"/>
      <c r="C47" s="8"/>
    </row>
    <row r="48" spans="1:3" ht="12.75">
      <c r="A48" s="9"/>
      <c r="B48" s="6"/>
      <c r="C48" s="6"/>
    </row>
    <row r="49" spans="1:3" ht="12.75">
      <c r="A49" s="10"/>
      <c r="B49" s="6"/>
      <c r="C49" s="6"/>
    </row>
    <row r="50" spans="1:3" ht="12.75">
      <c r="A50" s="10"/>
      <c r="B50" s="6"/>
      <c r="C5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8" t="s">
        <v>88</v>
      </c>
      <c r="D1" s="29" t="s">
        <v>2</v>
      </c>
      <c r="E1" s="30" t="s">
        <v>89</v>
      </c>
    </row>
    <row r="2" spans="4:5" ht="12.75">
      <c r="D2" s="31" t="s">
        <v>4</v>
      </c>
      <c r="E2" s="32" t="s">
        <v>90</v>
      </c>
    </row>
    <row r="4" spans="1:5" ht="12.75">
      <c r="A4" s="5" t="s">
        <v>6</v>
      </c>
      <c r="B4" s="33" t="s">
        <v>7</v>
      </c>
      <c r="C4" s="34" t="s">
        <v>83</v>
      </c>
      <c r="D4" s="34" t="s">
        <v>8</v>
      </c>
      <c r="E4" s="1" t="s">
        <v>9</v>
      </c>
    </row>
    <row r="5" spans="1:5" ht="12.75">
      <c r="A5" s="10">
        <v>1</v>
      </c>
      <c r="B5" s="35" t="s">
        <v>20</v>
      </c>
      <c r="C5" s="43">
        <v>25</v>
      </c>
      <c r="D5" s="38">
        <v>6695</v>
      </c>
      <c r="E5" s="37">
        <v>337</v>
      </c>
    </row>
    <row r="6" spans="1:5" ht="12.75">
      <c r="A6" s="10">
        <v>2</v>
      </c>
      <c r="B6" s="35" t="s">
        <v>21</v>
      </c>
      <c r="C6" s="43">
        <v>20</v>
      </c>
      <c r="D6" s="38">
        <v>5600</v>
      </c>
      <c r="E6" s="37">
        <v>321</v>
      </c>
    </row>
    <row r="7" spans="1:5" ht="12.75">
      <c r="A7" s="10">
        <v>3</v>
      </c>
      <c r="B7" s="35" t="s">
        <v>62</v>
      </c>
      <c r="C7" s="43">
        <v>15</v>
      </c>
      <c r="D7" s="38">
        <v>5185</v>
      </c>
      <c r="E7" s="37">
        <v>48</v>
      </c>
    </row>
    <row r="8" spans="1:5" ht="12.75">
      <c r="A8" s="10">
        <v>4</v>
      </c>
      <c r="B8" s="35" t="s">
        <v>23</v>
      </c>
      <c r="C8" s="37">
        <v>12</v>
      </c>
      <c r="D8" s="36">
        <v>5084</v>
      </c>
      <c r="E8" s="37">
        <v>334</v>
      </c>
    </row>
    <row r="9" spans="1:5" ht="12.75">
      <c r="A9" s="10">
        <v>5</v>
      </c>
      <c r="B9" s="35" t="s">
        <v>10</v>
      </c>
      <c r="C9" s="37">
        <v>11</v>
      </c>
      <c r="D9" s="36">
        <v>5004</v>
      </c>
      <c r="E9" s="37">
        <v>507</v>
      </c>
    </row>
    <row r="10" spans="1:5" ht="12.75">
      <c r="A10" s="10">
        <v>6</v>
      </c>
      <c r="B10" s="35" t="s">
        <v>48</v>
      </c>
      <c r="C10" s="37">
        <v>10</v>
      </c>
      <c r="D10" s="36">
        <v>4505</v>
      </c>
      <c r="E10" s="37">
        <v>196</v>
      </c>
    </row>
    <row r="11" spans="1:5" ht="12.75">
      <c r="A11" s="10">
        <v>7</v>
      </c>
      <c r="B11" s="35" t="s">
        <v>64</v>
      </c>
      <c r="C11" s="37">
        <v>9</v>
      </c>
      <c r="D11" s="36">
        <v>4322</v>
      </c>
      <c r="E11" s="37">
        <v>317</v>
      </c>
    </row>
    <row r="12" spans="1:5" ht="12.75">
      <c r="A12" s="10">
        <v>8</v>
      </c>
      <c r="B12" s="35" t="s">
        <v>15</v>
      </c>
      <c r="C12" s="37">
        <v>8</v>
      </c>
      <c r="D12" s="36">
        <v>4079</v>
      </c>
      <c r="E12" s="37">
        <v>498</v>
      </c>
    </row>
    <row r="13" spans="1:5" ht="12.75">
      <c r="A13" s="10">
        <v>9</v>
      </c>
      <c r="B13" s="35" t="s">
        <v>11</v>
      </c>
      <c r="C13" s="37">
        <v>7</v>
      </c>
      <c r="D13" s="36">
        <v>3297</v>
      </c>
      <c r="E13" s="37">
        <v>402</v>
      </c>
    </row>
    <row r="14" spans="1:5" ht="12.75">
      <c r="A14" s="10">
        <v>10</v>
      </c>
      <c r="B14" s="35" t="s">
        <v>63</v>
      </c>
      <c r="C14" s="37">
        <v>6</v>
      </c>
      <c r="D14" s="36">
        <v>2902</v>
      </c>
      <c r="E14" s="37">
        <v>142</v>
      </c>
    </row>
    <row r="15" spans="1:5" ht="12.75">
      <c r="A15" s="10">
        <v>11</v>
      </c>
      <c r="B15" s="35" t="s">
        <v>46</v>
      </c>
      <c r="C15" s="37">
        <v>5</v>
      </c>
      <c r="D15" s="36">
        <v>2744</v>
      </c>
      <c r="E15" s="37">
        <v>194</v>
      </c>
    </row>
    <row r="16" spans="1:5" ht="12.75">
      <c r="A16" s="10">
        <v>12</v>
      </c>
      <c r="B16" s="41" t="s">
        <v>13</v>
      </c>
      <c r="C16" s="37">
        <v>4</v>
      </c>
      <c r="D16" s="42">
        <v>2620</v>
      </c>
      <c r="E16" s="43">
        <v>350</v>
      </c>
    </row>
    <row r="17" spans="1:5" ht="12.75">
      <c r="A17" s="10">
        <v>13</v>
      </c>
      <c r="B17" s="35" t="s">
        <v>17</v>
      </c>
      <c r="C17" s="37">
        <v>3</v>
      </c>
      <c r="D17" s="36">
        <v>2382</v>
      </c>
      <c r="E17" s="37">
        <v>71</v>
      </c>
    </row>
    <row r="18" spans="1:5" ht="12.75">
      <c r="A18" s="10">
        <v>14</v>
      </c>
      <c r="B18" s="35" t="s">
        <v>18</v>
      </c>
      <c r="C18" s="37">
        <v>2</v>
      </c>
      <c r="D18" s="36">
        <v>1785</v>
      </c>
      <c r="E18" s="37">
        <v>165</v>
      </c>
    </row>
    <row r="19" spans="1:5" ht="12.75">
      <c r="A19" s="10">
        <v>15</v>
      </c>
      <c r="B19" s="35" t="s">
        <v>68</v>
      </c>
      <c r="C19" s="37">
        <v>1</v>
      </c>
      <c r="D19" s="36">
        <v>1570</v>
      </c>
      <c r="E19" s="37">
        <v>351</v>
      </c>
    </row>
    <row r="20" spans="1:5" ht="12.75">
      <c r="A20" s="10">
        <v>16</v>
      </c>
      <c r="B20" s="35" t="s">
        <v>16</v>
      </c>
      <c r="C20" s="37"/>
      <c r="D20" s="36">
        <v>1162</v>
      </c>
      <c r="E20" s="37">
        <v>344</v>
      </c>
    </row>
    <row r="21" spans="1:5" ht="12.75">
      <c r="A21" s="10">
        <v>17</v>
      </c>
      <c r="B21" s="35" t="s">
        <v>24</v>
      </c>
      <c r="C21" s="37"/>
      <c r="D21" s="36">
        <v>703</v>
      </c>
      <c r="E21" s="37">
        <v>118</v>
      </c>
    </row>
    <row r="22" spans="1:5" ht="12.75">
      <c r="A22" s="10"/>
      <c r="B22" s="12"/>
      <c r="C22" s="18"/>
      <c r="D22" s="17"/>
      <c r="E22" s="18"/>
    </row>
    <row r="23" spans="1:5" ht="12.75">
      <c r="A23" s="10"/>
      <c r="B23" s="12"/>
      <c r="C23" s="4"/>
      <c r="D23" s="39"/>
      <c r="E23" s="18"/>
    </row>
    <row r="24" spans="1:5" ht="12.75">
      <c r="A24" s="5" t="s">
        <v>6</v>
      </c>
      <c r="B24" s="40" t="s">
        <v>25</v>
      </c>
      <c r="C24" s="1" t="s">
        <v>83</v>
      </c>
      <c r="D24" s="1" t="s">
        <v>8</v>
      </c>
      <c r="E24" s="1" t="s">
        <v>9</v>
      </c>
    </row>
    <row r="25" spans="1:5" ht="12.75">
      <c r="A25" s="10">
        <v>1</v>
      </c>
      <c r="B25" s="41" t="s">
        <v>29</v>
      </c>
      <c r="C25" s="43">
        <v>25</v>
      </c>
      <c r="D25" s="54">
        <v>3732</v>
      </c>
      <c r="E25" s="43">
        <v>275</v>
      </c>
    </row>
    <row r="26" spans="1:5" ht="12.75">
      <c r="A26" s="10">
        <v>2</v>
      </c>
      <c r="B26" s="35" t="s">
        <v>28</v>
      </c>
      <c r="C26" s="37">
        <v>20</v>
      </c>
      <c r="D26" s="38">
        <v>3679</v>
      </c>
      <c r="E26" s="37">
        <v>38</v>
      </c>
    </row>
    <row r="27" spans="1:5" ht="12.75">
      <c r="A27" s="10">
        <v>3</v>
      </c>
      <c r="B27" s="35" t="s">
        <v>26</v>
      </c>
      <c r="C27" s="37">
        <v>15</v>
      </c>
      <c r="D27" s="38">
        <v>3167</v>
      </c>
      <c r="E27" s="37">
        <v>105</v>
      </c>
    </row>
    <row r="28" spans="1:5" ht="12.75">
      <c r="A28" s="10">
        <v>4</v>
      </c>
      <c r="B28" s="35" t="s">
        <v>27</v>
      </c>
      <c r="C28" s="37">
        <v>12</v>
      </c>
      <c r="D28" s="38">
        <v>2642</v>
      </c>
      <c r="E28" s="37">
        <v>200</v>
      </c>
    </row>
    <row r="29" spans="1:5" ht="12.75">
      <c r="A29" s="10">
        <v>5</v>
      </c>
      <c r="B29" s="41" t="s">
        <v>30</v>
      </c>
      <c r="C29" s="43">
        <v>11</v>
      </c>
      <c r="D29" s="54">
        <v>377</v>
      </c>
      <c r="E29" s="43">
        <v>20</v>
      </c>
    </row>
    <row r="30" spans="1:5" ht="12.75">
      <c r="A30" s="10"/>
      <c r="B30" s="12"/>
      <c r="C30" s="18"/>
      <c r="D30" s="39"/>
      <c r="E30" s="18"/>
    </row>
    <row r="32" spans="1:5" ht="12.75">
      <c r="A32" s="5" t="s">
        <v>6</v>
      </c>
      <c r="B32" s="11" t="s">
        <v>32</v>
      </c>
      <c r="C32" s="5" t="s">
        <v>83</v>
      </c>
      <c r="D32" s="5" t="s">
        <v>8</v>
      </c>
      <c r="E32" s="5" t="s">
        <v>33</v>
      </c>
    </row>
    <row r="33" spans="1:5" ht="12.75">
      <c r="A33" s="10">
        <v>1</v>
      </c>
      <c r="B33" s="35" t="s">
        <v>45</v>
      </c>
      <c r="C33" s="55">
        <v>25</v>
      </c>
      <c r="D33" s="36">
        <v>1990</v>
      </c>
      <c r="E33" s="37">
        <v>266</v>
      </c>
    </row>
    <row r="34" spans="1:5" ht="12.75">
      <c r="A34" s="10">
        <v>2</v>
      </c>
      <c r="B34" s="35" t="s">
        <v>65</v>
      </c>
      <c r="C34" s="55">
        <v>20</v>
      </c>
      <c r="D34" s="36">
        <v>718</v>
      </c>
      <c r="E34" s="37">
        <v>276</v>
      </c>
    </row>
    <row r="36" spans="1:5" ht="12.75">
      <c r="A36" s="10"/>
      <c r="B36" s="7"/>
      <c r="C36" s="4"/>
      <c r="D36" s="8"/>
      <c r="E3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8" t="s">
        <v>91</v>
      </c>
      <c r="D1" s="29" t="s">
        <v>2</v>
      </c>
      <c r="E1" s="30" t="s">
        <v>92</v>
      </c>
    </row>
    <row r="2" spans="4:5" ht="12.75">
      <c r="D2" s="31" t="s">
        <v>4</v>
      </c>
      <c r="E2" s="32" t="s">
        <v>93</v>
      </c>
    </row>
    <row r="4" spans="1:5" ht="12.75">
      <c r="A4" s="5" t="s">
        <v>6</v>
      </c>
      <c r="B4" s="33" t="s">
        <v>7</v>
      </c>
      <c r="C4" s="34" t="s">
        <v>83</v>
      </c>
      <c r="D4" s="34" t="s">
        <v>8</v>
      </c>
      <c r="E4" s="1" t="s">
        <v>9</v>
      </c>
    </row>
    <row r="5" spans="1:5" ht="12.75">
      <c r="A5" s="10">
        <v>1</v>
      </c>
      <c r="B5" s="35" t="s">
        <v>20</v>
      </c>
      <c r="C5" s="43">
        <v>25</v>
      </c>
      <c r="D5" s="38">
        <v>11448</v>
      </c>
      <c r="E5" s="37">
        <v>407</v>
      </c>
    </row>
    <row r="6" spans="1:5" ht="12.75">
      <c r="A6" s="10">
        <v>2</v>
      </c>
      <c r="B6" s="35" t="s">
        <v>14</v>
      </c>
      <c r="C6" s="37">
        <v>20</v>
      </c>
      <c r="D6" s="36">
        <v>9072</v>
      </c>
      <c r="E6" s="37">
        <v>172</v>
      </c>
    </row>
    <row r="7" spans="1:5" ht="12.75">
      <c r="A7" s="10">
        <v>3</v>
      </c>
      <c r="B7" s="35" t="s">
        <v>48</v>
      </c>
      <c r="C7" s="37">
        <v>15</v>
      </c>
      <c r="D7" s="36">
        <v>8054</v>
      </c>
      <c r="E7" s="37">
        <v>356</v>
      </c>
    </row>
    <row r="8" spans="1:5" ht="12.75">
      <c r="A8" s="10">
        <v>4</v>
      </c>
      <c r="B8" s="35" t="s">
        <v>63</v>
      </c>
      <c r="C8" s="37">
        <v>12</v>
      </c>
      <c r="D8" s="36">
        <v>7492</v>
      </c>
      <c r="E8" s="37">
        <v>530</v>
      </c>
    </row>
    <row r="9" spans="1:5" ht="12.75">
      <c r="A9" s="10">
        <v>5</v>
      </c>
      <c r="B9" s="35" t="s">
        <v>10</v>
      </c>
      <c r="C9" s="37">
        <v>11</v>
      </c>
      <c r="D9" s="36">
        <v>7440</v>
      </c>
      <c r="E9" s="37">
        <v>316</v>
      </c>
    </row>
    <row r="10" spans="1:5" ht="12.75">
      <c r="A10" s="10">
        <v>6</v>
      </c>
      <c r="B10" s="35" t="s">
        <v>62</v>
      </c>
      <c r="C10" s="43">
        <v>10</v>
      </c>
      <c r="D10" s="38">
        <v>5543</v>
      </c>
      <c r="E10" s="37">
        <v>71</v>
      </c>
    </row>
    <row r="11" spans="1:5" ht="12.75">
      <c r="A11" s="10">
        <v>7</v>
      </c>
      <c r="B11" s="35" t="s">
        <v>16</v>
      </c>
      <c r="C11" s="37">
        <v>9</v>
      </c>
      <c r="D11" s="36">
        <v>5486</v>
      </c>
      <c r="E11" s="37">
        <v>350</v>
      </c>
    </row>
    <row r="12" spans="1:5" ht="12.75">
      <c r="A12" s="10">
        <v>8</v>
      </c>
      <c r="B12" s="35" t="s">
        <v>23</v>
      </c>
      <c r="C12" s="37">
        <v>8</v>
      </c>
      <c r="D12" s="36">
        <v>5048</v>
      </c>
      <c r="E12" s="37">
        <v>188</v>
      </c>
    </row>
    <row r="13" spans="1:5" ht="12.75">
      <c r="A13" s="10">
        <v>9</v>
      </c>
      <c r="B13" s="35" t="s">
        <v>17</v>
      </c>
      <c r="C13" s="37">
        <v>7</v>
      </c>
      <c r="D13" s="36">
        <v>4938</v>
      </c>
      <c r="E13" s="37">
        <v>238</v>
      </c>
    </row>
    <row r="14" spans="1:5" ht="12.75">
      <c r="A14" s="10">
        <v>10</v>
      </c>
      <c r="B14" s="35" t="s">
        <v>46</v>
      </c>
      <c r="C14" s="37">
        <v>6</v>
      </c>
      <c r="D14" s="36">
        <v>4341</v>
      </c>
      <c r="E14" s="37">
        <v>404</v>
      </c>
    </row>
    <row r="15" spans="1:5" ht="12.75">
      <c r="A15" s="10">
        <v>11</v>
      </c>
      <c r="B15" s="41" t="s">
        <v>13</v>
      </c>
      <c r="C15" s="37">
        <v>5</v>
      </c>
      <c r="D15" s="42">
        <v>3660</v>
      </c>
      <c r="E15" s="43"/>
    </row>
    <row r="16" spans="1:5" ht="12.75">
      <c r="A16" s="10">
        <v>12</v>
      </c>
      <c r="B16" s="35" t="s">
        <v>64</v>
      </c>
      <c r="C16" s="37">
        <v>4</v>
      </c>
      <c r="D16" s="36">
        <v>3408</v>
      </c>
      <c r="E16" s="37">
        <v>253</v>
      </c>
    </row>
    <row r="17" spans="1:5" ht="12.75">
      <c r="A17" s="10">
        <v>13</v>
      </c>
      <c r="B17" s="35" t="s">
        <v>21</v>
      </c>
      <c r="C17" s="43">
        <v>3</v>
      </c>
      <c r="D17" s="38">
        <v>2427</v>
      </c>
      <c r="E17" s="37"/>
    </row>
    <row r="18" spans="1:5" ht="12.75">
      <c r="A18" s="10">
        <v>14</v>
      </c>
      <c r="B18" s="35" t="s">
        <v>41</v>
      </c>
      <c r="C18" s="37">
        <v>2</v>
      </c>
      <c r="D18" s="36">
        <v>2182</v>
      </c>
      <c r="E18" s="37"/>
    </row>
    <row r="19" spans="1:5" ht="12.75">
      <c r="A19" s="10">
        <v>15</v>
      </c>
      <c r="B19" s="35" t="s">
        <v>11</v>
      </c>
      <c r="C19" s="37">
        <v>1</v>
      </c>
      <c r="D19" s="36">
        <v>1632</v>
      </c>
      <c r="E19" s="37">
        <v>101</v>
      </c>
    </row>
    <row r="20" spans="1:5" ht="12.75">
      <c r="A20" s="10">
        <v>16</v>
      </c>
      <c r="B20" s="35" t="s">
        <v>19</v>
      </c>
      <c r="C20" s="43"/>
      <c r="D20" s="38">
        <v>297</v>
      </c>
      <c r="E20" s="37"/>
    </row>
    <row r="21" spans="1:5" ht="12.75">
      <c r="A21" s="10">
        <v>17</v>
      </c>
      <c r="B21" s="35" t="s">
        <v>68</v>
      </c>
      <c r="C21" s="37"/>
      <c r="D21" s="36">
        <v>296</v>
      </c>
      <c r="E21" s="37">
        <v>32</v>
      </c>
    </row>
    <row r="22" spans="1:5" ht="12.75">
      <c r="A22" s="10"/>
      <c r="B22" s="12"/>
      <c r="C22" s="18"/>
      <c r="D22" s="17"/>
      <c r="E22" s="18"/>
    </row>
    <row r="23" spans="1:5" ht="12.75">
      <c r="A23" s="10"/>
      <c r="B23" s="12"/>
      <c r="C23" s="18"/>
      <c r="D23" s="17"/>
      <c r="E23" s="18"/>
    </row>
    <row r="24" spans="1:5" ht="12.75">
      <c r="A24" s="5" t="s">
        <v>6</v>
      </c>
      <c r="B24" s="40" t="s">
        <v>25</v>
      </c>
      <c r="C24" s="1" t="s">
        <v>83</v>
      </c>
      <c r="D24" s="1" t="s">
        <v>8</v>
      </c>
      <c r="E24" s="1" t="s">
        <v>9</v>
      </c>
    </row>
    <row r="25" spans="1:5" ht="12.75">
      <c r="A25" s="10">
        <v>1</v>
      </c>
      <c r="B25" s="35" t="s">
        <v>27</v>
      </c>
      <c r="C25" s="37">
        <v>25</v>
      </c>
      <c r="D25" s="38">
        <v>4022</v>
      </c>
      <c r="E25" s="37">
        <v>335</v>
      </c>
    </row>
    <row r="26" spans="1:5" ht="12.75">
      <c r="A26" s="10">
        <v>2</v>
      </c>
      <c r="B26" s="41" t="s">
        <v>30</v>
      </c>
      <c r="C26" s="43">
        <v>20</v>
      </c>
      <c r="D26" s="54">
        <v>2296</v>
      </c>
      <c r="E26" s="43">
        <v>398</v>
      </c>
    </row>
    <row r="27" spans="1:5" ht="12.75">
      <c r="A27" s="10">
        <v>3</v>
      </c>
      <c r="B27" s="35" t="s">
        <v>26</v>
      </c>
      <c r="C27" s="37">
        <v>15</v>
      </c>
      <c r="D27" s="38">
        <v>1807</v>
      </c>
      <c r="E27" s="37"/>
    </row>
    <row r="28" spans="1:5" ht="12.75">
      <c r="A28" s="10">
        <v>4</v>
      </c>
      <c r="B28" s="35" t="s">
        <v>31</v>
      </c>
      <c r="C28" s="37">
        <v>12</v>
      </c>
      <c r="D28" s="38">
        <v>899</v>
      </c>
      <c r="E28" s="37">
        <v>109</v>
      </c>
    </row>
    <row r="29" spans="2:5" ht="12.75">
      <c r="B29" s="7"/>
      <c r="C29" s="4"/>
      <c r="D29" s="56"/>
      <c r="E29" s="10"/>
    </row>
    <row r="30" spans="1:5" ht="12.75">
      <c r="A30" s="10"/>
      <c r="B30" s="12"/>
      <c r="C30" s="18"/>
      <c r="D30" s="39"/>
      <c r="E30" s="18"/>
    </row>
    <row r="31" spans="1:5" ht="12.75">
      <c r="A31" s="5" t="s">
        <v>6</v>
      </c>
      <c r="B31" s="11" t="s">
        <v>32</v>
      </c>
      <c r="C31" s="5" t="s">
        <v>83</v>
      </c>
      <c r="D31" s="5" t="s">
        <v>8</v>
      </c>
      <c r="E31" s="5" t="s">
        <v>33</v>
      </c>
    </row>
    <row r="32" spans="1:5" ht="12.75">
      <c r="A32" s="10">
        <v>1</v>
      </c>
      <c r="B32" s="58" t="s">
        <v>45</v>
      </c>
      <c r="C32" s="59">
        <v>25</v>
      </c>
      <c r="D32" s="60">
        <v>4364</v>
      </c>
      <c r="E32" s="61"/>
    </row>
    <row r="33" spans="1:5" ht="12.75">
      <c r="A33" s="10">
        <v>2</v>
      </c>
      <c r="B33" s="58" t="s">
        <v>65</v>
      </c>
      <c r="C33" s="59">
        <v>20</v>
      </c>
      <c r="D33" s="60">
        <v>3030</v>
      </c>
      <c r="E33" s="61"/>
    </row>
    <row r="34" spans="1:5" ht="12.75">
      <c r="A34" s="10">
        <v>3</v>
      </c>
      <c r="B34" s="44" t="s">
        <v>35</v>
      </c>
      <c r="C34" s="46">
        <v>15</v>
      </c>
      <c r="D34" s="45">
        <v>308</v>
      </c>
      <c r="E34" s="46">
        <v>218</v>
      </c>
    </row>
    <row r="36" spans="1:5" ht="12.75">
      <c r="A36" s="10"/>
      <c r="B36" s="7"/>
      <c r="C36" s="4"/>
      <c r="D36" s="8"/>
      <c r="E36" s="4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9.140625" style="1" customWidth="1"/>
    <col min="2" max="2" width="18.140625" style="27" customWidth="1"/>
    <col min="4" max="5" width="9.140625" style="2" customWidth="1"/>
  </cols>
  <sheetData>
    <row r="1" spans="1:5" ht="12.75">
      <c r="A1" s="4"/>
      <c r="B1" s="28" t="s">
        <v>94</v>
      </c>
      <c r="C1" s="2"/>
      <c r="D1" s="29" t="s">
        <v>2</v>
      </c>
      <c r="E1" s="30" t="s">
        <v>95</v>
      </c>
    </row>
    <row r="2" spans="1:5" ht="12.75">
      <c r="A2" s="4"/>
      <c r="B2" s="3"/>
      <c r="C2" s="2"/>
      <c r="D2" s="31" t="s">
        <v>4</v>
      </c>
      <c r="E2" s="32" t="s">
        <v>96</v>
      </c>
    </row>
    <row r="3" spans="1:3" ht="12.75">
      <c r="A3" s="4"/>
      <c r="B3" s="3"/>
      <c r="C3" s="2"/>
    </row>
    <row r="4" spans="1:5" ht="12.75">
      <c r="A4" s="5" t="s">
        <v>6</v>
      </c>
      <c r="B4" s="33" t="s">
        <v>7</v>
      </c>
      <c r="C4" s="34" t="s">
        <v>83</v>
      </c>
      <c r="D4" s="34" t="s">
        <v>8</v>
      </c>
      <c r="E4" s="1" t="s">
        <v>9</v>
      </c>
    </row>
    <row r="5" spans="1:5" ht="12.75">
      <c r="A5" s="10">
        <v>1</v>
      </c>
      <c r="B5" s="35" t="s">
        <v>20</v>
      </c>
      <c r="C5" s="43">
        <v>25</v>
      </c>
      <c r="D5" s="38">
        <v>9412</v>
      </c>
      <c r="E5" s="37">
        <v>174</v>
      </c>
    </row>
    <row r="6" spans="1:5" ht="12.75">
      <c r="A6" s="10">
        <v>2</v>
      </c>
      <c r="B6" s="35" t="s">
        <v>11</v>
      </c>
      <c r="C6" s="37">
        <v>20</v>
      </c>
      <c r="D6" s="36">
        <v>9275</v>
      </c>
      <c r="E6" s="37">
        <v>167</v>
      </c>
    </row>
    <row r="7" spans="1:5" ht="12.75">
      <c r="A7" s="10">
        <v>3</v>
      </c>
      <c r="B7" s="35" t="s">
        <v>41</v>
      </c>
      <c r="C7" s="37">
        <v>15</v>
      </c>
      <c r="D7" s="36">
        <v>6853</v>
      </c>
      <c r="E7" s="37">
        <v>366</v>
      </c>
    </row>
    <row r="8" spans="1:5" ht="12.75">
      <c r="A8" s="10">
        <v>4</v>
      </c>
      <c r="B8" s="35" t="s">
        <v>14</v>
      </c>
      <c r="C8" s="37">
        <v>12</v>
      </c>
      <c r="D8" s="36">
        <v>6551</v>
      </c>
      <c r="E8" s="37">
        <v>120</v>
      </c>
    </row>
    <row r="9" spans="1:5" ht="12.75">
      <c r="A9" s="10">
        <v>5</v>
      </c>
      <c r="B9" s="35" t="s">
        <v>10</v>
      </c>
      <c r="C9" s="37">
        <v>11</v>
      </c>
      <c r="D9" s="36">
        <v>5787</v>
      </c>
      <c r="E9" s="37">
        <v>92</v>
      </c>
    </row>
    <row r="10" spans="1:5" ht="12.75">
      <c r="A10" s="10">
        <v>6</v>
      </c>
      <c r="B10" s="35" t="s">
        <v>17</v>
      </c>
      <c r="C10" s="37">
        <v>10</v>
      </c>
      <c r="D10" s="36">
        <v>4700</v>
      </c>
      <c r="E10" s="37">
        <v>126</v>
      </c>
    </row>
    <row r="11" spans="1:5" ht="12.75">
      <c r="A11" s="10">
        <v>7</v>
      </c>
      <c r="B11" s="35" t="s">
        <v>62</v>
      </c>
      <c r="C11" s="43">
        <v>9</v>
      </c>
      <c r="D11" s="38">
        <v>4477</v>
      </c>
      <c r="E11" s="37">
        <v>75</v>
      </c>
    </row>
    <row r="12" spans="1:5" ht="12.75">
      <c r="A12" s="10">
        <v>8</v>
      </c>
      <c r="B12" s="35" t="s">
        <v>16</v>
      </c>
      <c r="C12" s="37">
        <v>8</v>
      </c>
      <c r="D12" s="36">
        <v>4330</v>
      </c>
      <c r="E12" s="37">
        <v>243</v>
      </c>
    </row>
    <row r="13" spans="1:5" ht="12.75">
      <c r="A13" s="10">
        <v>9</v>
      </c>
      <c r="B13" s="35" t="s">
        <v>23</v>
      </c>
      <c r="C13" s="37">
        <v>7</v>
      </c>
      <c r="D13" s="36">
        <v>4272</v>
      </c>
      <c r="E13" s="37">
        <v>102</v>
      </c>
    </row>
    <row r="14" spans="1:5" ht="12.75">
      <c r="A14" s="10">
        <v>10</v>
      </c>
      <c r="B14" s="35" t="s">
        <v>63</v>
      </c>
      <c r="C14" s="37">
        <v>6</v>
      </c>
      <c r="D14" s="36">
        <v>4245</v>
      </c>
      <c r="E14" s="37">
        <v>80</v>
      </c>
    </row>
    <row r="15" spans="1:5" ht="12.75">
      <c r="A15" s="10">
        <v>11</v>
      </c>
      <c r="B15" s="35" t="s">
        <v>64</v>
      </c>
      <c r="C15" s="37">
        <v>5</v>
      </c>
      <c r="D15" s="36">
        <v>3230</v>
      </c>
      <c r="E15" s="37">
        <v>112</v>
      </c>
    </row>
    <row r="16" spans="1:5" ht="12.75">
      <c r="A16" s="10">
        <v>12</v>
      </c>
      <c r="B16" s="35" t="s">
        <v>15</v>
      </c>
      <c r="C16" s="37">
        <v>4</v>
      </c>
      <c r="D16" s="36">
        <v>2921</v>
      </c>
      <c r="E16" s="37"/>
    </row>
    <row r="17" spans="1:5" ht="12.75">
      <c r="A17" s="10">
        <v>13</v>
      </c>
      <c r="B17" s="35" t="s">
        <v>21</v>
      </c>
      <c r="C17" s="43">
        <v>3</v>
      </c>
      <c r="D17" s="38">
        <v>1692</v>
      </c>
      <c r="E17" s="37"/>
    </row>
    <row r="18" spans="1:5" ht="12.75">
      <c r="A18" s="10">
        <v>14</v>
      </c>
      <c r="B18" s="35" t="s">
        <v>24</v>
      </c>
      <c r="C18" s="37">
        <v>2</v>
      </c>
      <c r="D18" s="36">
        <v>1473</v>
      </c>
      <c r="E18" s="37">
        <v>238</v>
      </c>
    </row>
    <row r="19" spans="1:5" ht="12.75">
      <c r="A19" s="10">
        <v>15</v>
      </c>
      <c r="B19" s="35" t="s">
        <v>46</v>
      </c>
      <c r="C19" s="37">
        <v>1</v>
      </c>
      <c r="D19" s="36">
        <v>1307</v>
      </c>
      <c r="E19" s="37">
        <v>139</v>
      </c>
    </row>
    <row r="20" spans="1:5" ht="12.75">
      <c r="A20" s="10">
        <v>16</v>
      </c>
      <c r="B20" s="35" t="s">
        <v>68</v>
      </c>
      <c r="C20" s="37"/>
      <c r="D20" s="36">
        <v>1035</v>
      </c>
      <c r="E20" s="37">
        <v>92</v>
      </c>
    </row>
    <row r="21" spans="1:5" ht="12.75">
      <c r="A21" s="10">
        <v>17</v>
      </c>
      <c r="B21" s="35" t="s">
        <v>19</v>
      </c>
      <c r="C21" s="43"/>
      <c r="D21" s="38">
        <v>977</v>
      </c>
      <c r="E21" s="37"/>
    </row>
    <row r="22" spans="1:5" ht="12.75">
      <c r="A22" s="10"/>
      <c r="B22" s="12"/>
      <c r="C22" s="18"/>
      <c r="D22" s="17"/>
      <c r="E22" s="18"/>
    </row>
    <row r="23" spans="1:5" ht="12.75">
      <c r="A23" s="10"/>
      <c r="B23" s="7"/>
      <c r="C23" s="18"/>
      <c r="D23" s="8"/>
      <c r="E23" s="4"/>
    </row>
    <row r="24" spans="1:5" ht="12.75">
      <c r="A24" s="5" t="s">
        <v>6</v>
      </c>
      <c r="B24" s="40" t="s">
        <v>25</v>
      </c>
      <c r="C24" s="1" t="s">
        <v>83</v>
      </c>
      <c r="D24" s="1" t="s">
        <v>8</v>
      </c>
      <c r="E24" s="1" t="s">
        <v>9</v>
      </c>
    </row>
    <row r="25" spans="1:5" ht="12.75">
      <c r="A25" s="10">
        <v>1</v>
      </c>
      <c r="B25" s="35" t="s">
        <v>28</v>
      </c>
      <c r="C25" s="37">
        <v>25</v>
      </c>
      <c r="D25" s="38">
        <v>2890</v>
      </c>
      <c r="E25" s="37">
        <v>373</v>
      </c>
    </row>
    <row r="26" spans="1:5" ht="12.75">
      <c r="A26" s="10">
        <v>2</v>
      </c>
      <c r="B26" s="35" t="s">
        <v>26</v>
      </c>
      <c r="C26" s="37">
        <v>20</v>
      </c>
      <c r="D26" s="38">
        <v>2595</v>
      </c>
      <c r="E26" s="37">
        <v>128</v>
      </c>
    </row>
    <row r="27" spans="1:5" ht="12.75">
      <c r="A27" s="10">
        <v>3</v>
      </c>
      <c r="B27" s="41" t="s">
        <v>29</v>
      </c>
      <c r="C27" s="43">
        <v>15</v>
      </c>
      <c r="D27" s="54">
        <v>2205</v>
      </c>
      <c r="E27" s="37">
        <v>94</v>
      </c>
    </row>
    <row r="28" spans="1:5" ht="12.75">
      <c r="A28" s="10">
        <v>4</v>
      </c>
      <c r="B28" s="35" t="s">
        <v>27</v>
      </c>
      <c r="C28" s="37">
        <v>12</v>
      </c>
      <c r="D28" s="38">
        <v>1833</v>
      </c>
      <c r="E28" s="37">
        <v>89</v>
      </c>
    </row>
    <row r="29" spans="1:5" ht="12.75">
      <c r="A29" s="10">
        <v>5</v>
      </c>
      <c r="B29" s="41" t="s">
        <v>30</v>
      </c>
      <c r="C29" s="43">
        <v>11</v>
      </c>
      <c r="D29" s="54">
        <v>1338</v>
      </c>
      <c r="E29" s="43">
        <v>65</v>
      </c>
    </row>
    <row r="30" spans="1:5" ht="12.75">
      <c r="A30" s="10">
        <v>6</v>
      </c>
      <c r="B30" s="35" t="s">
        <v>31</v>
      </c>
      <c r="C30" s="37">
        <v>10</v>
      </c>
      <c r="D30" s="38">
        <v>1025</v>
      </c>
      <c r="E30" s="37">
        <v>107</v>
      </c>
    </row>
    <row r="31" spans="1:5" ht="12.75">
      <c r="A31" s="10"/>
      <c r="B31" s="12"/>
      <c r="C31" s="18"/>
      <c r="D31" s="39"/>
      <c r="E31" s="18"/>
    </row>
    <row r="32" spans="1:5" ht="12.75">
      <c r="A32" s="10"/>
      <c r="B32" s="12"/>
      <c r="C32" s="18"/>
      <c r="D32" s="39"/>
      <c r="E32" s="18"/>
    </row>
    <row r="33" spans="1:5" ht="12.75">
      <c r="A33" s="5" t="s">
        <v>6</v>
      </c>
      <c r="B33" s="11" t="s">
        <v>32</v>
      </c>
      <c r="C33" s="5" t="s">
        <v>83</v>
      </c>
      <c r="D33" s="5" t="s">
        <v>8</v>
      </c>
      <c r="E33" s="5" t="s">
        <v>33</v>
      </c>
    </row>
    <row r="34" spans="1:5" ht="12.75">
      <c r="A34" s="10">
        <v>1</v>
      </c>
      <c r="B34" s="44" t="s">
        <v>35</v>
      </c>
      <c r="C34" s="46">
        <v>25</v>
      </c>
      <c r="D34" s="45">
        <v>517</v>
      </c>
      <c r="E34" s="46">
        <v>62</v>
      </c>
    </row>
    <row r="35" spans="1:5" ht="12.75">
      <c r="A35" s="10"/>
      <c r="B35" s="62"/>
      <c r="C35" s="63"/>
      <c r="D35" s="64"/>
      <c r="E35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B44" sqref="B44"/>
    </sheetView>
  </sheetViews>
  <sheetFormatPr defaultColWidth="9.140625" defaultRowHeight="12.75"/>
  <cols>
    <col min="1" max="1" width="6.140625" style="4" customWidth="1"/>
    <col min="2" max="2" width="17.57421875" style="3" customWidth="1"/>
    <col min="3" max="3" width="4.421875" style="3" customWidth="1"/>
    <col min="4" max="7" width="5.140625" style="2" customWidth="1"/>
    <col min="8" max="9" width="5.7109375" style="2" customWidth="1"/>
    <col min="10" max="10" width="5.7109375" style="1" customWidth="1"/>
  </cols>
  <sheetData>
    <row r="1" spans="2:4" ht="12.75">
      <c r="B1" s="19" t="s">
        <v>0</v>
      </c>
      <c r="C1" s="11"/>
      <c r="D1" s="5"/>
    </row>
    <row r="2" spans="2:4" ht="12.75">
      <c r="B2" s="20">
        <v>2011</v>
      </c>
      <c r="C2" s="5"/>
      <c r="D2" s="5"/>
    </row>
    <row r="4" spans="2:10" ht="12.75">
      <c r="B4" s="19" t="s">
        <v>0</v>
      </c>
      <c r="C4" s="10"/>
      <c r="D4"/>
      <c r="E4"/>
      <c r="F4"/>
      <c r="G4"/>
      <c r="H4"/>
      <c r="I4"/>
      <c r="J4"/>
    </row>
    <row r="5" spans="2:10" ht="12.75">
      <c r="B5" s="20" t="s">
        <v>89</v>
      </c>
      <c r="C5" s="10"/>
      <c r="D5"/>
      <c r="E5"/>
      <c r="F5"/>
      <c r="G5"/>
      <c r="H5"/>
      <c r="I5"/>
      <c r="J5"/>
    </row>
    <row r="6" spans="3:10" ht="12.75">
      <c r="C6" s="15"/>
      <c r="D6"/>
      <c r="E6"/>
      <c r="F6"/>
      <c r="G6"/>
      <c r="H6"/>
      <c r="I6"/>
      <c r="J6"/>
    </row>
    <row r="7" spans="1:10" ht="12.75">
      <c r="A7" s="5" t="s">
        <v>6</v>
      </c>
      <c r="B7" s="33" t="s">
        <v>7</v>
      </c>
      <c r="C7" s="1" t="s">
        <v>130</v>
      </c>
      <c r="D7" s="1" t="s">
        <v>132</v>
      </c>
      <c r="E7" s="1" t="s">
        <v>133</v>
      </c>
      <c r="F7" s="1" t="s">
        <v>134</v>
      </c>
      <c r="G7" s="1" t="s">
        <v>135</v>
      </c>
      <c r="H7" s="1" t="s">
        <v>142</v>
      </c>
      <c r="I7" s="1" t="s">
        <v>143</v>
      </c>
      <c r="J7" s="14" t="s">
        <v>144</v>
      </c>
    </row>
    <row r="8" spans="1:10" ht="12.75">
      <c r="A8" s="10">
        <v>1</v>
      </c>
      <c r="B8" s="35" t="s">
        <v>10</v>
      </c>
      <c r="C8" s="70">
        <v>122</v>
      </c>
      <c r="D8" s="67">
        <v>188</v>
      </c>
      <c r="E8" s="67">
        <v>507</v>
      </c>
      <c r="F8" s="67">
        <v>316</v>
      </c>
      <c r="G8" s="67">
        <v>92</v>
      </c>
      <c r="H8" s="67">
        <v>316</v>
      </c>
      <c r="I8" s="67">
        <v>213</v>
      </c>
      <c r="J8" s="67">
        <f aca="true" t="shared" si="0" ref="J8:J39">SUM(C8:I8)</f>
        <v>1754</v>
      </c>
    </row>
    <row r="9" spans="1:10" ht="12.75">
      <c r="A9" s="10">
        <v>2</v>
      </c>
      <c r="B9" s="35" t="s">
        <v>11</v>
      </c>
      <c r="C9" s="70">
        <v>299</v>
      </c>
      <c r="D9" s="67">
        <v>635</v>
      </c>
      <c r="E9" s="67">
        <v>402</v>
      </c>
      <c r="F9" s="67">
        <v>101</v>
      </c>
      <c r="G9" s="67">
        <v>167</v>
      </c>
      <c r="H9" s="67"/>
      <c r="I9" s="67"/>
      <c r="J9" s="67">
        <f t="shared" si="0"/>
        <v>1604</v>
      </c>
    </row>
    <row r="10" spans="1:10" ht="12.75">
      <c r="A10" s="10">
        <v>3</v>
      </c>
      <c r="B10" s="67" t="s">
        <v>20</v>
      </c>
      <c r="C10" s="42">
        <v>328</v>
      </c>
      <c r="D10" s="67">
        <v>290</v>
      </c>
      <c r="E10" s="67">
        <v>337</v>
      </c>
      <c r="F10" s="67">
        <v>407</v>
      </c>
      <c r="G10" s="67">
        <v>174</v>
      </c>
      <c r="H10" s="67"/>
      <c r="I10" s="67"/>
      <c r="J10" s="67">
        <f t="shared" si="0"/>
        <v>1536</v>
      </c>
    </row>
    <row r="11" spans="1:10" ht="12.75">
      <c r="A11" s="10">
        <v>4</v>
      </c>
      <c r="B11" s="35" t="s">
        <v>16</v>
      </c>
      <c r="C11" s="70">
        <v>94</v>
      </c>
      <c r="D11" s="67">
        <v>298</v>
      </c>
      <c r="E11" s="67">
        <v>344</v>
      </c>
      <c r="F11" s="67">
        <v>350</v>
      </c>
      <c r="G11" s="67">
        <v>243</v>
      </c>
      <c r="H11" s="67"/>
      <c r="I11" s="67"/>
      <c r="J11" s="67">
        <f t="shared" si="0"/>
        <v>1329</v>
      </c>
    </row>
    <row r="12" spans="1:10" ht="12.75">
      <c r="A12" s="10">
        <v>5</v>
      </c>
      <c r="B12" s="67" t="s">
        <v>63</v>
      </c>
      <c r="C12" s="42">
        <v>123</v>
      </c>
      <c r="D12" s="67">
        <v>439</v>
      </c>
      <c r="E12" s="67">
        <v>142</v>
      </c>
      <c r="F12" s="67">
        <v>530</v>
      </c>
      <c r="G12" s="67">
        <v>80</v>
      </c>
      <c r="H12" s="67"/>
      <c r="I12" s="67"/>
      <c r="J12" s="67">
        <f t="shared" si="0"/>
        <v>1314</v>
      </c>
    </row>
    <row r="13" spans="1:10" ht="12.75">
      <c r="A13" s="10">
        <v>6</v>
      </c>
      <c r="B13" s="35" t="s">
        <v>24</v>
      </c>
      <c r="C13" s="70">
        <v>697</v>
      </c>
      <c r="D13" s="67"/>
      <c r="E13" s="67">
        <v>118</v>
      </c>
      <c r="F13" s="67"/>
      <c r="G13" s="67">
        <v>238</v>
      </c>
      <c r="H13" s="67"/>
      <c r="I13" s="67"/>
      <c r="J13" s="67">
        <f t="shared" si="0"/>
        <v>1053</v>
      </c>
    </row>
    <row r="14" spans="1:10" ht="12.75">
      <c r="A14" s="10">
        <v>7</v>
      </c>
      <c r="B14" s="41" t="s">
        <v>64</v>
      </c>
      <c r="C14" s="42">
        <v>192</v>
      </c>
      <c r="D14" s="67">
        <v>173</v>
      </c>
      <c r="E14" s="67">
        <v>317</v>
      </c>
      <c r="F14" s="67">
        <v>253</v>
      </c>
      <c r="G14" s="67">
        <v>112</v>
      </c>
      <c r="H14" s="67"/>
      <c r="I14" s="67"/>
      <c r="J14" s="67">
        <f t="shared" si="0"/>
        <v>1047</v>
      </c>
    </row>
    <row r="15" spans="1:10" ht="12.75">
      <c r="A15" s="10">
        <v>8</v>
      </c>
      <c r="B15" s="35" t="s">
        <v>26</v>
      </c>
      <c r="C15" s="70">
        <v>561</v>
      </c>
      <c r="D15" s="67">
        <v>133</v>
      </c>
      <c r="E15" s="67">
        <v>105</v>
      </c>
      <c r="F15" s="67"/>
      <c r="G15" s="67">
        <v>128</v>
      </c>
      <c r="H15" s="67"/>
      <c r="I15" s="67"/>
      <c r="J15" s="67">
        <f t="shared" si="0"/>
        <v>927</v>
      </c>
    </row>
    <row r="16" spans="1:10" ht="12.75">
      <c r="A16" s="10">
        <v>9</v>
      </c>
      <c r="B16" s="35" t="s">
        <v>13</v>
      </c>
      <c r="C16" s="70">
        <v>247</v>
      </c>
      <c r="D16" s="67">
        <v>302</v>
      </c>
      <c r="E16" s="67">
        <v>350</v>
      </c>
      <c r="F16" s="67"/>
      <c r="G16" s="67"/>
      <c r="H16" s="67"/>
      <c r="I16" s="67"/>
      <c r="J16" s="70">
        <f t="shared" si="0"/>
        <v>899</v>
      </c>
    </row>
    <row r="17" spans="1:10" ht="12.75">
      <c r="A17" s="10">
        <v>10</v>
      </c>
      <c r="B17" s="41" t="s">
        <v>23</v>
      </c>
      <c r="C17" s="42"/>
      <c r="D17" s="67">
        <v>42</v>
      </c>
      <c r="E17" s="67">
        <v>334</v>
      </c>
      <c r="F17" s="67">
        <v>188</v>
      </c>
      <c r="G17" s="67">
        <v>102</v>
      </c>
      <c r="H17" s="67">
        <v>215</v>
      </c>
      <c r="I17" s="67"/>
      <c r="J17" s="67">
        <f>SUM(C17:I17)</f>
        <v>881</v>
      </c>
    </row>
    <row r="18" spans="1:10" ht="12.75">
      <c r="A18" s="10">
        <v>11</v>
      </c>
      <c r="B18" s="67" t="s">
        <v>62</v>
      </c>
      <c r="C18" s="42">
        <v>312</v>
      </c>
      <c r="D18" s="67">
        <v>373</v>
      </c>
      <c r="E18" s="67">
        <v>48</v>
      </c>
      <c r="F18" s="67">
        <v>71</v>
      </c>
      <c r="G18" s="67">
        <v>75</v>
      </c>
      <c r="H18" s="67"/>
      <c r="I18" s="67"/>
      <c r="J18" s="67">
        <f t="shared" si="0"/>
        <v>879</v>
      </c>
    </row>
    <row r="19" spans="1:10" ht="12.75">
      <c r="A19" s="10">
        <v>12</v>
      </c>
      <c r="B19" s="41" t="s">
        <v>41</v>
      </c>
      <c r="C19" s="42"/>
      <c r="D19" s="67">
        <v>446</v>
      </c>
      <c r="E19" s="67"/>
      <c r="F19" s="67"/>
      <c r="G19" s="67">
        <v>366</v>
      </c>
      <c r="H19" s="67"/>
      <c r="I19" s="67"/>
      <c r="J19" s="67">
        <f>SUM(C19:I19)</f>
        <v>812</v>
      </c>
    </row>
    <row r="20" spans="1:10" ht="12.75">
      <c r="A20" s="10">
        <v>13</v>
      </c>
      <c r="B20" s="41" t="s">
        <v>48</v>
      </c>
      <c r="C20" s="42"/>
      <c r="D20" s="67">
        <v>197</v>
      </c>
      <c r="E20" s="67">
        <v>196</v>
      </c>
      <c r="F20" s="67">
        <v>356</v>
      </c>
      <c r="G20" s="67"/>
      <c r="H20" s="67"/>
      <c r="I20" s="67"/>
      <c r="J20" s="67">
        <f>SUM(C20:I20)</f>
        <v>749</v>
      </c>
    </row>
    <row r="21" spans="1:10" ht="12.75">
      <c r="A21" s="10">
        <v>14</v>
      </c>
      <c r="B21" s="35" t="s">
        <v>46</v>
      </c>
      <c r="C21" s="70"/>
      <c r="D21" s="67"/>
      <c r="E21" s="67">
        <v>194</v>
      </c>
      <c r="F21" s="67">
        <v>404</v>
      </c>
      <c r="G21" s="67">
        <v>139</v>
      </c>
      <c r="H21" s="67"/>
      <c r="I21" s="67"/>
      <c r="J21" s="67">
        <f>SUM(C21:I21)</f>
        <v>737</v>
      </c>
    </row>
    <row r="22" spans="1:10" ht="12.75">
      <c r="A22" s="10">
        <v>15</v>
      </c>
      <c r="B22" s="35" t="s">
        <v>14</v>
      </c>
      <c r="C22" s="70">
        <v>249</v>
      </c>
      <c r="D22" s="67">
        <v>148</v>
      </c>
      <c r="E22" s="67"/>
      <c r="F22" s="67">
        <v>172</v>
      </c>
      <c r="G22" s="67">
        <v>120</v>
      </c>
      <c r="H22" s="67"/>
      <c r="I22" s="67"/>
      <c r="J22" s="67">
        <f t="shared" si="0"/>
        <v>689</v>
      </c>
    </row>
    <row r="23" spans="1:10" ht="12.75">
      <c r="A23" s="10">
        <v>16</v>
      </c>
      <c r="B23" s="35" t="s">
        <v>27</v>
      </c>
      <c r="C23" s="70"/>
      <c r="D23" s="38">
        <v>38</v>
      </c>
      <c r="E23" s="67">
        <v>200</v>
      </c>
      <c r="F23" s="67">
        <v>335</v>
      </c>
      <c r="G23" s="67">
        <v>89</v>
      </c>
      <c r="H23" s="67"/>
      <c r="I23" s="67"/>
      <c r="J23" s="70">
        <f>SUM(C23:I23)</f>
        <v>662</v>
      </c>
    </row>
    <row r="24" spans="1:10" ht="12.75">
      <c r="A24" s="10">
        <v>17</v>
      </c>
      <c r="B24" s="41" t="s">
        <v>68</v>
      </c>
      <c r="C24" s="42">
        <v>151</v>
      </c>
      <c r="D24" s="67"/>
      <c r="E24" s="67">
        <v>351</v>
      </c>
      <c r="F24" s="67">
        <v>32</v>
      </c>
      <c r="G24" s="67">
        <v>92</v>
      </c>
      <c r="H24" s="67"/>
      <c r="I24" s="67"/>
      <c r="J24" s="67">
        <f t="shared" si="0"/>
        <v>626</v>
      </c>
    </row>
    <row r="25" spans="1:10" ht="12.75">
      <c r="A25" s="10">
        <v>18</v>
      </c>
      <c r="B25" s="41" t="s">
        <v>30</v>
      </c>
      <c r="C25" s="42">
        <v>72</v>
      </c>
      <c r="D25" s="67">
        <v>49</v>
      </c>
      <c r="E25" s="67">
        <v>20</v>
      </c>
      <c r="F25" s="67">
        <v>398</v>
      </c>
      <c r="G25" s="67">
        <v>65</v>
      </c>
      <c r="H25" s="67"/>
      <c r="I25" s="67"/>
      <c r="J25" s="67">
        <f>SUM(C25:I25)</f>
        <v>604</v>
      </c>
    </row>
    <row r="26" spans="1:10" ht="12.75">
      <c r="A26" s="10">
        <v>19</v>
      </c>
      <c r="B26" s="35" t="s">
        <v>17</v>
      </c>
      <c r="C26" s="70">
        <v>84</v>
      </c>
      <c r="D26" s="67">
        <v>58</v>
      </c>
      <c r="E26" s="67">
        <v>71</v>
      </c>
      <c r="F26" s="67">
        <v>238</v>
      </c>
      <c r="G26" s="67">
        <v>126</v>
      </c>
      <c r="H26" s="67"/>
      <c r="I26" s="67"/>
      <c r="J26" s="67">
        <f t="shared" si="0"/>
        <v>577</v>
      </c>
    </row>
    <row r="27" spans="1:10" ht="12.75">
      <c r="A27" s="10">
        <v>20</v>
      </c>
      <c r="B27" s="41" t="s">
        <v>28</v>
      </c>
      <c r="C27" s="42"/>
      <c r="D27" s="67">
        <v>156</v>
      </c>
      <c r="E27" s="67">
        <v>38</v>
      </c>
      <c r="F27" s="67"/>
      <c r="G27" s="67">
        <v>373</v>
      </c>
      <c r="H27" s="67"/>
      <c r="I27" s="67"/>
      <c r="J27" s="67">
        <f>SUM(C27:I27)</f>
        <v>567</v>
      </c>
    </row>
    <row r="28" spans="1:10" ht="12.75">
      <c r="A28" s="10">
        <v>21</v>
      </c>
      <c r="B28" s="67" t="s">
        <v>21</v>
      </c>
      <c r="C28" s="42">
        <v>138</v>
      </c>
      <c r="D28" s="67">
        <v>43</v>
      </c>
      <c r="E28" s="67">
        <v>321</v>
      </c>
      <c r="F28" s="67"/>
      <c r="G28" s="67"/>
      <c r="H28" s="67"/>
      <c r="I28" s="67"/>
      <c r="J28" s="67">
        <f t="shared" si="0"/>
        <v>502</v>
      </c>
    </row>
    <row r="29" spans="1:10" ht="12.75">
      <c r="A29" s="10">
        <v>22</v>
      </c>
      <c r="B29" s="35" t="s">
        <v>15</v>
      </c>
      <c r="C29" s="70"/>
      <c r="D29" s="67"/>
      <c r="E29" s="67">
        <v>498</v>
      </c>
      <c r="F29" s="67"/>
      <c r="G29" s="67"/>
      <c r="H29" s="67"/>
      <c r="I29" s="67"/>
      <c r="J29" s="67">
        <f>SUM(C29:I29)</f>
        <v>498</v>
      </c>
    </row>
    <row r="30" spans="1:10" ht="12.75">
      <c r="A30" s="10">
        <v>23</v>
      </c>
      <c r="B30" s="35" t="s">
        <v>65</v>
      </c>
      <c r="C30" s="70">
        <v>142</v>
      </c>
      <c r="D30" s="67"/>
      <c r="E30" s="67">
        <v>276</v>
      </c>
      <c r="F30" s="67"/>
      <c r="G30" s="67"/>
      <c r="H30" s="67"/>
      <c r="I30" s="67"/>
      <c r="J30" s="67">
        <f>SUM(C30:I30)</f>
        <v>418</v>
      </c>
    </row>
    <row r="31" spans="1:10" ht="12.75">
      <c r="A31" s="10">
        <v>24</v>
      </c>
      <c r="B31" s="41" t="s">
        <v>45</v>
      </c>
      <c r="C31" s="70">
        <v>148</v>
      </c>
      <c r="D31" s="38"/>
      <c r="E31" s="37">
        <v>266</v>
      </c>
      <c r="F31" s="67"/>
      <c r="G31" s="67"/>
      <c r="H31" s="67"/>
      <c r="I31" s="67"/>
      <c r="J31" s="67">
        <f t="shared" si="0"/>
        <v>414</v>
      </c>
    </row>
    <row r="32" spans="1:10" ht="12.75">
      <c r="A32" s="10">
        <v>25</v>
      </c>
      <c r="B32" s="35" t="s">
        <v>29</v>
      </c>
      <c r="C32" s="71"/>
      <c r="D32" s="67">
        <v>31</v>
      </c>
      <c r="E32" s="67">
        <v>275</v>
      </c>
      <c r="F32" s="67"/>
      <c r="G32" s="67">
        <v>94</v>
      </c>
      <c r="H32" s="67"/>
      <c r="I32" s="67"/>
      <c r="J32" s="67">
        <f>SUM(C32:I32)</f>
        <v>400</v>
      </c>
    </row>
    <row r="33" spans="1:10" ht="12.75">
      <c r="A33" s="10">
        <v>26</v>
      </c>
      <c r="B33" s="67" t="s">
        <v>52</v>
      </c>
      <c r="C33" s="42">
        <v>398</v>
      </c>
      <c r="D33" s="67"/>
      <c r="E33" s="67"/>
      <c r="F33" s="67"/>
      <c r="G33" s="67"/>
      <c r="H33" s="67"/>
      <c r="I33" s="67"/>
      <c r="J33" s="67">
        <f t="shared" si="0"/>
        <v>398</v>
      </c>
    </row>
    <row r="34" spans="1:10" ht="12.75">
      <c r="A34" s="10">
        <v>27</v>
      </c>
      <c r="B34" s="67" t="s">
        <v>31</v>
      </c>
      <c r="C34" s="42">
        <v>120</v>
      </c>
      <c r="D34" s="67">
        <v>33</v>
      </c>
      <c r="E34" s="67"/>
      <c r="F34" s="67">
        <v>109</v>
      </c>
      <c r="G34" s="67">
        <v>107</v>
      </c>
      <c r="H34" s="67"/>
      <c r="I34" s="67"/>
      <c r="J34" s="67">
        <f t="shared" si="0"/>
        <v>369</v>
      </c>
    </row>
    <row r="35" spans="1:10" ht="12.75">
      <c r="A35" s="10">
        <v>28</v>
      </c>
      <c r="B35" s="35" t="s">
        <v>18</v>
      </c>
      <c r="C35" s="70">
        <v>133</v>
      </c>
      <c r="D35" s="67"/>
      <c r="E35" s="67">
        <v>165</v>
      </c>
      <c r="F35" s="67"/>
      <c r="G35" s="67"/>
      <c r="H35" s="67"/>
      <c r="I35" s="67"/>
      <c r="J35" s="67">
        <f t="shared" si="0"/>
        <v>298</v>
      </c>
    </row>
    <row r="36" spans="1:10" ht="12.75">
      <c r="A36" s="10">
        <v>29</v>
      </c>
      <c r="B36" s="35" t="s">
        <v>35</v>
      </c>
      <c r="C36" s="70"/>
      <c r="D36" s="67"/>
      <c r="E36" s="67"/>
      <c r="F36" s="67">
        <v>218</v>
      </c>
      <c r="G36" s="67">
        <v>62</v>
      </c>
      <c r="H36" s="67"/>
      <c r="I36" s="67"/>
      <c r="J36" s="67">
        <f>SUM(C36:I36)</f>
        <v>280</v>
      </c>
    </row>
    <row r="37" spans="1:10" ht="12.75">
      <c r="A37" s="10">
        <v>30</v>
      </c>
      <c r="B37" s="35" t="s">
        <v>19</v>
      </c>
      <c r="C37" s="42"/>
      <c r="D37" s="67">
        <v>135</v>
      </c>
      <c r="E37" s="67"/>
      <c r="F37" s="67"/>
      <c r="G37" s="67"/>
      <c r="H37" s="67"/>
      <c r="I37" s="67"/>
      <c r="J37" s="67">
        <f>SUM(C37:I37)</f>
        <v>135</v>
      </c>
    </row>
    <row r="38" spans="1:10" ht="12.75">
      <c r="A38" s="10">
        <v>31</v>
      </c>
      <c r="B38" s="35" t="s">
        <v>84</v>
      </c>
      <c r="C38" s="70">
        <v>131</v>
      </c>
      <c r="D38" s="67"/>
      <c r="E38" s="67"/>
      <c r="F38" s="67"/>
      <c r="G38" s="67"/>
      <c r="H38" s="67"/>
      <c r="I38" s="67"/>
      <c r="J38" s="67">
        <f>SUM(C38:I38)</f>
        <v>131</v>
      </c>
    </row>
    <row r="39" spans="1:10" ht="12.75">
      <c r="A39" s="10">
        <v>32</v>
      </c>
      <c r="B39" s="41" t="s">
        <v>50</v>
      </c>
      <c r="C39" s="70">
        <v>74</v>
      </c>
      <c r="D39" s="38"/>
      <c r="E39" s="37"/>
      <c r="F39" s="67"/>
      <c r="G39" s="67"/>
      <c r="H39" s="67"/>
      <c r="I39" s="67"/>
      <c r="J39" s="67">
        <f t="shared" si="0"/>
        <v>74</v>
      </c>
    </row>
    <row r="40" spans="1:10" ht="12.75">
      <c r="A40" s="10">
        <v>33</v>
      </c>
      <c r="B40" s="35" t="s">
        <v>51</v>
      </c>
      <c r="C40" s="70"/>
      <c r="D40" s="72">
        <v>31</v>
      </c>
      <c r="E40" s="67"/>
      <c r="F40" s="67"/>
      <c r="G40" s="67"/>
      <c r="H40" s="67"/>
      <c r="I40" s="67"/>
      <c r="J40" s="67">
        <f>SUM(C40:I40)</f>
        <v>31</v>
      </c>
    </row>
    <row r="41" spans="2:10" ht="12.75">
      <c r="B41" s="7"/>
      <c r="C41" s="8"/>
      <c r="D41"/>
      <c r="E41"/>
      <c r="F41"/>
      <c r="G41"/>
      <c r="H41"/>
      <c r="I41"/>
      <c r="J41"/>
    </row>
    <row r="42" spans="2:10" ht="12.75">
      <c r="B42" s="7"/>
      <c r="C42" s="8"/>
      <c r="D42"/>
      <c r="E42"/>
      <c r="F42"/>
      <c r="G42"/>
      <c r="H42"/>
      <c r="I42"/>
      <c r="J42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7.421875" style="25" customWidth="1"/>
    <col min="2" max="2" width="11.140625" style="23" customWidth="1"/>
    <col min="3" max="3" width="8.7109375" style="26" customWidth="1"/>
    <col min="4" max="4" width="19.7109375" style="22" customWidth="1"/>
    <col min="5" max="5" width="9.140625" style="21" customWidth="1"/>
    <col min="6" max="6" width="7.421875" style="14" customWidth="1"/>
    <col min="7" max="7" width="6.8515625" style="27" bestFit="1" customWidth="1"/>
    <col min="8" max="11" width="5.7109375" style="27" customWidth="1"/>
    <col min="12" max="13" width="5.7109375" style="24" customWidth="1"/>
    <col min="14" max="14" width="6.28125" style="24" customWidth="1"/>
    <col min="15" max="16384" width="9.140625" style="21" customWidth="1"/>
  </cols>
  <sheetData>
    <row r="1" spans="1:14" ht="15">
      <c r="A1" s="14" t="s">
        <v>36</v>
      </c>
      <c r="B1"/>
      <c r="C1"/>
      <c r="D1" s="14" t="s">
        <v>37</v>
      </c>
      <c r="E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/>
      <c r="B2"/>
      <c r="C2"/>
      <c r="D2"/>
      <c r="E2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4" t="s">
        <v>38</v>
      </c>
      <c r="B3" s="14" t="s">
        <v>39</v>
      </c>
      <c r="C3"/>
      <c r="D3" s="14" t="s">
        <v>40</v>
      </c>
      <c r="E3" s="14" t="s">
        <v>39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47" t="s">
        <v>14</v>
      </c>
      <c r="B4" s="48">
        <v>3181</v>
      </c>
      <c r="C4"/>
      <c r="D4" s="47" t="s">
        <v>11</v>
      </c>
      <c r="E4" s="48">
        <v>4840</v>
      </c>
      <c r="F4" s="21"/>
      <c r="G4" s="21"/>
      <c r="H4" s="21"/>
      <c r="I4" s="21"/>
      <c r="J4" s="21"/>
      <c r="K4" s="21"/>
      <c r="L4" s="21"/>
      <c r="M4" s="21"/>
      <c r="N4" s="21"/>
    </row>
    <row r="5" spans="1:14" ht="15">
      <c r="A5" s="49" t="s">
        <v>41</v>
      </c>
      <c r="B5" s="50">
        <v>1639</v>
      </c>
      <c r="C5"/>
      <c r="D5" s="49" t="s">
        <v>42</v>
      </c>
      <c r="E5" s="50">
        <v>3581</v>
      </c>
      <c r="F5" s="21"/>
      <c r="G5" s="21"/>
      <c r="H5" s="21"/>
      <c r="I5" s="21"/>
      <c r="J5" s="21"/>
      <c r="K5" s="21"/>
      <c r="L5" s="21"/>
      <c r="M5" s="21"/>
      <c r="N5" s="21"/>
    </row>
    <row r="6" spans="1:14" ht="15">
      <c r="A6" s="49" t="s">
        <v>12</v>
      </c>
      <c r="B6" s="50"/>
      <c r="C6"/>
      <c r="D6" s="49" t="s">
        <v>43</v>
      </c>
      <c r="E6" s="50">
        <v>3024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15">
      <c r="A7" s="49" t="s">
        <v>26</v>
      </c>
      <c r="B7" s="50"/>
      <c r="C7"/>
      <c r="D7" s="49" t="s">
        <v>44</v>
      </c>
      <c r="E7" s="50"/>
      <c r="F7" s="21"/>
      <c r="G7" s="21"/>
      <c r="H7" s="21"/>
      <c r="I7" s="21"/>
      <c r="J7" s="21"/>
      <c r="K7" s="21"/>
      <c r="L7" s="21"/>
      <c r="M7" s="21"/>
      <c r="N7" s="21"/>
    </row>
    <row r="8" spans="1:14" ht="15">
      <c r="A8" s="49" t="s">
        <v>28</v>
      </c>
      <c r="B8" s="50"/>
      <c r="C8"/>
      <c r="D8" s="49" t="s">
        <v>45</v>
      </c>
      <c r="E8" s="50"/>
      <c r="F8" s="21"/>
      <c r="G8" s="21"/>
      <c r="H8" s="21"/>
      <c r="I8" s="21"/>
      <c r="J8" s="21"/>
      <c r="K8" s="21"/>
      <c r="L8" s="21"/>
      <c r="M8" s="21"/>
      <c r="N8" s="21"/>
    </row>
    <row r="9" spans="1:14" ht="15">
      <c r="A9" s="49" t="s">
        <v>18</v>
      </c>
      <c r="B9" s="50"/>
      <c r="C9"/>
      <c r="D9" s="49" t="s">
        <v>46</v>
      </c>
      <c r="E9" s="50"/>
      <c r="F9" s="21"/>
      <c r="G9" s="21"/>
      <c r="H9" s="21"/>
      <c r="I9" s="21"/>
      <c r="J9" s="21"/>
      <c r="K9" s="21"/>
      <c r="L9" s="21"/>
      <c r="M9" s="21"/>
      <c r="N9" s="21"/>
    </row>
    <row r="10" spans="1:14" ht="15">
      <c r="A10" s="49" t="s">
        <v>19</v>
      </c>
      <c r="B10" s="50"/>
      <c r="C10"/>
      <c r="D10" s="49" t="s">
        <v>47</v>
      </c>
      <c r="E10" s="50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>
      <c r="A11" s="49" t="s">
        <v>48</v>
      </c>
      <c r="B11" s="50"/>
      <c r="C11"/>
      <c r="D11" s="49" t="s">
        <v>49</v>
      </c>
      <c r="E11" s="50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5">
      <c r="A12" s="49" t="s">
        <v>50</v>
      </c>
      <c r="B12" s="50"/>
      <c r="C12"/>
      <c r="D12" s="49" t="s">
        <v>51</v>
      </c>
      <c r="E12" s="50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>
      <c r="A13" s="49" t="s">
        <v>52</v>
      </c>
      <c r="B13" s="50"/>
      <c r="C13"/>
      <c r="D13" s="49" t="s">
        <v>53</v>
      </c>
      <c r="E13" s="50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>
      <c r="A14" s="49" t="s">
        <v>54</v>
      </c>
      <c r="B14" s="50"/>
      <c r="C14"/>
      <c r="D14" s="49" t="s">
        <v>31</v>
      </c>
      <c r="E14" s="50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">
      <c r="A15" s="51" t="s">
        <v>55</v>
      </c>
      <c r="B15" s="52">
        <f>SUM(B4:B14)</f>
        <v>4820</v>
      </c>
      <c r="C15"/>
      <c r="D15" s="51" t="s">
        <v>56</v>
      </c>
      <c r="E15" s="52">
        <f>SUM(E4:E14)</f>
        <v>11445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47" t="s">
        <v>57</v>
      </c>
      <c r="B16" s="48">
        <f>11+3</f>
        <v>14</v>
      </c>
      <c r="C16"/>
      <c r="D16" s="47" t="s">
        <v>57</v>
      </c>
      <c r="E16" s="48">
        <f>3+0</f>
        <v>3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>
      <c r="A17" s="49" t="s">
        <v>58</v>
      </c>
      <c r="B17" s="50">
        <v>3</v>
      </c>
      <c r="C17"/>
      <c r="D17" s="49" t="s">
        <v>58</v>
      </c>
      <c r="E17" s="50">
        <v>1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>
      <c r="A18" s="53" t="s">
        <v>59</v>
      </c>
      <c r="B18" s="52">
        <f>77212+4820</f>
        <v>82032</v>
      </c>
      <c r="C18"/>
      <c r="D18" s="53" t="s">
        <v>59</v>
      </c>
      <c r="E18" s="52">
        <f>101130+11445</f>
        <v>112575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5">
      <c r="A19"/>
      <c r="B19"/>
      <c r="C19"/>
      <c r="D19"/>
      <c r="E19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">
      <c r="A20"/>
      <c r="B20"/>
      <c r="C20"/>
      <c r="D20"/>
      <c r="E20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">
      <c r="A21" s="14" t="s">
        <v>60</v>
      </c>
      <c r="B21" s="14" t="s">
        <v>39</v>
      </c>
      <c r="C21"/>
      <c r="D21" s="14" t="s">
        <v>61</v>
      </c>
      <c r="E21" s="14" t="s">
        <v>39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47" t="s">
        <v>17</v>
      </c>
      <c r="B22" s="48">
        <v>3052</v>
      </c>
      <c r="C22"/>
      <c r="D22" s="47" t="s">
        <v>13</v>
      </c>
      <c r="E22" s="48">
        <v>4582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49" t="s">
        <v>24</v>
      </c>
      <c r="B23" s="50">
        <v>1476</v>
      </c>
      <c r="C23"/>
      <c r="D23" s="49" t="s">
        <v>62</v>
      </c>
      <c r="E23" s="50">
        <v>2531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49" t="s">
        <v>15</v>
      </c>
      <c r="B24" s="50">
        <v>1307</v>
      </c>
      <c r="C24"/>
      <c r="D24" s="49" t="s">
        <v>27</v>
      </c>
      <c r="E24" s="50">
        <v>1192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5">
      <c r="A25" s="49" t="s">
        <v>23</v>
      </c>
      <c r="B25" s="50"/>
      <c r="C25"/>
      <c r="D25" s="49" t="s">
        <v>34</v>
      </c>
      <c r="E25" s="50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>
      <c r="A26" s="49" t="s">
        <v>16</v>
      </c>
      <c r="B26" s="50"/>
      <c r="C26"/>
      <c r="D26" s="49" t="s">
        <v>63</v>
      </c>
      <c r="E26" s="50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>
      <c r="A27" s="49" t="s">
        <v>64</v>
      </c>
      <c r="B27" s="50"/>
      <c r="C27"/>
      <c r="D27" s="49" t="s">
        <v>29</v>
      </c>
      <c r="E27" s="50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">
      <c r="A28" s="49" t="s">
        <v>30</v>
      </c>
      <c r="B28" s="50"/>
      <c r="C28"/>
      <c r="D28" s="49" t="s">
        <v>65</v>
      </c>
      <c r="E28" s="50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">
      <c r="A29" s="49" t="s">
        <v>66</v>
      </c>
      <c r="B29" s="50"/>
      <c r="C29"/>
      <c r="D29" s="49" t="s">
        <v>21</v>
      </c>
      <c r="E29" s="50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">
      <c r="A30" s="49" t="s">
        <v>67</v>
      </c>
      <c r="B30" s="50"/>
      <c r="C30"/>
      <c r="D30" s="49" t="s">
        <v>68</v>
      </c>
      <c r="E30" s="50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">
      <c r="A31" s="49" t="s">
        <v>69</v>
      </c>
      <c r="B31" s="50"/>
      <c r="C31"/>
      <c r="D31" s="49" t="s">
        <v>70</v>
      </c>
      <c r="E31" s="50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">
      <c r="A32" s="49" t="s">
        <v>71</v>
      </c>
      <c r="B32" s="50"/>
      <c r="C32"/>
      <c r="D32" s="49"/>
      <c r="E32" s="50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">
      <c r="A33" s="51" t="s">
        <v>72</v>
      </c>
      <c r="B33" s="52">
        <f>SUM(B22:B32)</f>
        <v>5835</v>
      </c>
      <c r="C33"/>
      <c r="D33" s="51" t="s">
        <v>73</v>
      </c>
      <c r="E33" s="52">
        <f>SUM(E22:E31)</f>
        <v>8305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">
      <c r="A34" s="47" t="s">
        <v>57</v>
      </c>
      <c r="B34" s="48">
        <f>14+2</f>
        <v>16</v>
      </c>
      <c r="C34"/>
      <c r="D34" s="47" t="s">
        <v>57</v>
      </c>
      <c r="E34" s="48">
        <f>8+1</f>
        <v>9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5">
      <c r="A35" s="49" t="s">
        <v>58</v>
      </c>
      <c r="B35" s="50">
        <v>4</v>
      </c>
      <c r="C35"/>
      <c r="D35" s="49" t="s">
        <v>58</v>
      </c>
      <c r="E35" s="50">
        <v>2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5">
      <c r="A36" s="53" t="s">
        <v>59</v>
      </c>
      <c r="B36" s="52">
        <f>73389+5835</f>
        <v>79224</v>
      </c>
      <c r="C36"/>
      <c r="D36" s="53" t="s">
        <v>59</v>
      </c>
      <c r="E36" s="52">
        <f>81846+8305</f>
        <v>90151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5">
      <c r="A37" s="21"/>
      <c r="B37" s="21"/>
      <c r="C37" s="21"/>
      <c r="D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">
      <c r="A38" s="21"/>
      <c r="B38" s="21"/>
      <c r="C38" s="21"/>
      <c r="D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5">
      <c r="A39" s="21"/>
      <c r="B39" s="21"/>
      <c r="C39" s="21"/>
      <c r="D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1"/>
      <c r="B40" s="21"/>
      <c r="C40" s="21"/>
      <c r="D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">
      <c r="A41" s="21"/>
      <c r="B41" s="21"/>
      <c r="C41" s="21"/>
      <c r="D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5">
      <c r="A42" s="21"/>
      <c r="B42" s="21"/>
      <c r="C42" s="21"/>
      <c r="D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1"/>
      <c r="B43" s="21"/>
      <c r="C43" s="21"/>
      <c r="D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5">
      <c r="A44" s="21"/>
      <c r="B44" s="21"/>
      <c r="C44" s="21"/>
      <c r="D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5">
      <c r="A45" s="21"/>
      <c r="B45" s="21"/>
      <c r="C45" s="21"/>
      <c r="D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5">
      <c r="A46" s="21"/>
      <c r="B46" s="21"/>
      <c r="C46" s="21"/>
      <c r="D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5">
      <c r="A47" s="21"/>
      <c r="B47" s="21"/>
      <c r="C47" s="21"/>
      <c r="D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5">
      <c r="A48" s="21"/>
      <c r="B48" s="21"/>
      <c r="C48" s="21"/>
      <c r="D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1"/>
      <c r="B49" s="21"/>
      <c r="C49" s="21"/>
      <c r="D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1"/>
      <c r="B50" s="21"/>
      <c r="C50" s="21"/>
      <c r="D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5">
      <c r="A51" s="21"/>
      <c r="B51" s="21"/>
      <c r="C51" s="21"/>
      <c r="D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">
      <c r="A52" s="21"/>
      <c r="B52" s="21"/>
      <c r="C52" s="21"/>
      <c r="D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>
      <c r="A53" s="21"/>
      <c r="B53" s="21"/>
      <c r="C53" s="21"/>
      <c r="D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>
      <c r="A54" s="21"/>
      <c r="B54" s="21"/>
      <c r="C54" s="21"/>
      <c r="D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5">
      <c r="A55" s="21"/>
      <c r="B55" s="21"/>
      <c r="C55" s="21"/>
      <c r="D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5">
      <c r="A56" s="21"/>
      <c r="B56" s="21"/>
      <c r="C56" s="21"/>
      <c r="D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5">
      <c r="A57" s="21"/>
      <c r="B57" s="21"/>
      <c r="C57" s="21"/>
      <c r="D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5">
      <c r="A58" s="21"/>
      <c r="B58" s="21"/>
      <c r="C58" s="21"/>
      <c r="D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5">
      <c r="A59" s="21"/>
      <c r="B59" s="21"/>
      <c r="C59" s="21"/>
      <c r="D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5">
      <c r="A60" s="21"/>
      <c r="B60" s="21"/>
      <c r="C60" s="21"/>
      <c r="D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5">
      <c r="A61" s="21"/>
      <c r="B61" s="21"/>
      <c r="C61" s="21"/>
      <c r="D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5">
      <c r="A62" s="21"/>
      <c r="B62" s="21"/>
      <c r="C62" s="21"/>
      <c r="D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">
      <c r="A63" s="21"/>
      <c r="B63" s="21"/>
      <c r="C63" s="21"/>
      <c r="D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">
      <c r="A64" s="21"/>
      <c r="B64" s="21"/>
      <c r="C64" s="21"/>
      <c r="D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5">
      <c r="A65" s="21"/>
      <c r="B65" s="21"/>
      <c r="C65" s="21"/>
      <c r="D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5">
      <c r="A66" s="21"/>
      <c r="B66" s="21"/>
      <c r="C66" s="21"/>
      <c r="D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5">
      <c r="A67" s="21"/>
      <c r="B67" s="21"/>
      <c r="C67" s="21"/>
      <c r="D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5">
      <c r="A68" s="21"/>
      <c r="B68" s="21"/>
      <c r="C68" s="21"/>
      <c r="D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5">
      <c r="A69" s="21"/>
      <c r="B69" s="21"/>
      <c r="C69" s="21"/>
      <c r="D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5">
      <c r="A70" s="21"/>
      <c r="B70" s="21"/>
      <c r="C70" s="21"/>
      <c r="D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5">
      <c r="A71" s="21"/>
      <c r="B71" s="21"/>
      <c r="C71" s="21"/>
      <c r="D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5">
      <c r="A72" s="21"/>
      <c r="B72" s="21"/>
      <c r="C72" s="21"/>
      <c r="D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5">
      <c r="A73" s="21"/>
      <c r="B73" s="21"/>
      <c r="C73" s="21"/>
      <c r="D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">
      <c r="A74" s="21"/>
      <c r="B74" s="21"/>
      <c r="C74" s="21"/>
      <c r="D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5">
      <c r="A75" s="21"/>
      <c r="B75" s="21"/>
      <c r="C75" s="21"/>
      <c r="D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5">
      <c r="A76" s="21"/>
      <c r="B76" s="21"/>
      <c r="C76" s="21"/>
      <c r="D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5">
      <c r="A77" s="21"/>
      <c r="B77" s="21"/>
      <c r="C77" s="21"/>
      <c r="D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">
      <c r="A78" s="21"/>
      <c r="B78" s="21"/>
      <c r="C78" s="21"/>
      <c r="D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5">
      <c r="A79" s="21"/>
      <c r="B79" s="21"/>
      <c r="C79" s="21"/>
      <c r="D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5">
      <c r="A80" s="21"/>
      <c r="B80" s="21"/>
      <c r="C80" s="21"/>
      <c r="D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5">
      <c r="A81" s="21"/>
      <c r="B81" s="21"/>
      <c r="C81" s="21"/>
      <c r="D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5">
      <c r="A82" s="21"/>
      <c r="B82" s="21"/>
      <c r="C82" s="21"/>
      <c r="D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5">
      <c r="A83" s="21"/>
      <c r="B83" s="21"/>
      <c r="C83" s="21"/>
      <c r="D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5">
      <c r="A84" s="21"/>
      <c r="B84" s="21"/>
      <c r="C84" s="21"/>
      <c r="D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5">
      <c r="A85" s="21"/>
      <c r="B85" s="21"/>
      <c r="C85" s="21"/>
      <c r="D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5">
      <c r="A86" s="21"/>
      <c r="B86" s="21"/>
      <c r="C86" s="21"/>
      <c r="D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5">
      <c r="A87" s="21"/>
      <c r="B87" s="21"/>
      <c r="C87" s="21"/>
      <c r="D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5">
      <c r="A88" s="21"/>
      <c r="B88" s="21"/>
      <c r="C88" s="21"/>
      <c r="D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5">
      <c r="A89" s="21"/>
      <c r="B89" s="21"/>
      <c r="C89" s="21"/>
      <c r="D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5">
      <c r="A90" s="21"/>
      <c r="B90" s="21"/>
      <c r="C90" s="21"/>
      <c r="D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5">
      <c r="A91" s="21"/>
      <c r="B91" s="21"/>
      <c r="C91" s="21"/>
      <c r="D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5">
      <c r="A92" s="21"/>
      <c r="B92" s="21"/>
      <c r="C92" s="21"/>
      <c r="D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5">
      <c r="A93" s="21"/>
      <c r="B93" s="21"/>
      <c r="C93" s="21"/>
      <c r="D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5">
      <c r="A94" s="21"/>
      <c r="B94" s="21"/>
      <c r="C94" s="21"/>
      <c r="D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5">
      <c r="A95" s="21"/>
      <c r="B95" s="21"/>
      <c r="C95" s="21"/>
      <c r="D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5">
      <c r="A96" s="21"/>
      <c r="B96" s="21"/>
      <c r="C96" s="21"/>
      <c r="D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5">
      <c r="A97" s="21"/>
      <c r="B97" s="21"/>
      <c r="C97" s="21"/>
      <c r="D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D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D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D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D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D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D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D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D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D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D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D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D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D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D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5">
      <c r="A112" s="21"/>
      <c r="B112" s="21"/>
      <c r="C112" s="21"/>
      <c r="D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5">
      <c r="A113" s="21"/>
      <c r="B113" s="21"/>
      <c r="C113" s="21"/>
      <c r="D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5">
      <c r="A114" s="21"/>
      <c r="B114" s="21"/>
      <c r="C114" s="21"/>
      <c r="D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5">
      <c r="A115" s="21"/>
      <c r="B115" s="21"/>
      <c r="C115" s="21"/>
      <c r="D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5">
      <c r="A116" s="21"/>
      <c r="B116" s="21"/>
      <c r="C116" s="21"/>
      <c r="D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5">
      <c r="A117" s="21"/>
      <c r="B117" s="21"/>
      <c r="C117" s="21"/>
      <c r="D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5">
      <c r="A118" s="21"/>
      <c r="B118" s="21"/>
      <c r="C118" s="21"/>
      <c r="D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5">
      <c r="A119" s="21"/>
      <c r="B119" s="21"/>
      <c r="C119" s="21"/>
      <c r="D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5">
      <c r="A120" s="21"/>
      <c r="B120" s="21"/>
      <c r="C120" s="21"/>
      <c r="D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5">
      <c r="A121" s="21"/>
      <c r="B121" s="21"/>
      <c r="C121" s="21"/>
      <c r="D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5">
      <c r="A122" s="21"/>
      <c r="B122" s="21"/>
      <c r="C122" s="21"/>
      <c r="D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5">
      <c r="A123" s="21"/>
      <c r="B123" s="21"/>
      <c r="C123" s="21"/>
      <c r="D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5">
      <c r="A124" s="21"/>
      <c r="B124" s="21"/>
      <c r="C124" s="21"/>
      <c r="D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5">
      <c r="A125" s="21"/>
      <c r="B125" s="21"/>
      <c r="C125" s="21"/>
      <c r="D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5">
      <c r="A126" s="21"/>
      <c r="B126" s="21"/>
      <c r="C126" s="21"/>
      <c r="D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15">
      <c r="A127" s="21"/>
      <c r="B127" s="21"/>
      <c r="C127" s="21"/>
      <c r="D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5">
      <c r="A128" s="21"/>
      <c r="B128" s="21"/>
      <c r="C128" s="21"/>
      <c r="D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5">
      <c r="A129" s="21"/>
      <c r="B129" s="21"/>
      <c r="C129" s="21"/>
      <c r="D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5">
      <c r="A130" s="21"/>
      <c r="B130" s="21"/>
      <c r="C130" s="21"/>
      <c r="D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5">
      <c r="A131" s="21"/>
      <c r="B131" s="21"/>
      <c r="C131" s="21"/>
      <c r="D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5">
      <c r="A132" s="21"/>
      <c r="B132" s="21"/>
      <c r="C132" s="21"/>
      <c r="D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5">
      <c r="A133" s="21"/>
      <c r="B133" s="21"/>
      <c r="C133" s="21"/>
      <c r="D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5">
      <c r="A134" s="21"/>
      <c r="B134" s="21"/>
      <c r="C134" s="21"/>
      <c r="D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15">
      <c r="A135" s="21"/>
      <c r="B135" s="21"/>
      <c r="C135" s="21"/>
      <c r="D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5">
      <c r="A136" s="21"/>
      <c r="B136" s="21"/>
      <c r="C136" s="21"/>
      <c r="D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5">
      <c r="A137" s="21"/>
      <c r="B137" s="21"/>
      <c r="C137" s="21"/>
      <c r="D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5">
      <c r="A138" s="21"/>
      <c r="B138" s="21"/>
      <c r="C138" s="21"/>
      <c r="D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5">
      <c r="A139" s="21"/>
      <c r="B139" s="21"/>
      <c r="C139" s="21"/>
      <c r="D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5">
      <c r="A140" s="21"/>
      <c r="B140" s="21"/>
      <c r="C140" s="21"/>
      <c r="D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5">
      <c r="A141" s="21"/>
      <c r="B141" s="21"/>
      <c r="C141" s="21"/>
      <c r="D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5">
      <c r="A142" s="21"/>
      <c r="B142" s="21"/>
      <c r="C142" s="21"/>
      <c r="D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5">
      <c r="A143" s="21"/>
      <c r="B143" s="21"/>
      <c r="C143" s="21"/>
      <c r="D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5">
      <c r="A144" s="21"/>
      <c r="B144" s="21"/>
      <c r="C144" s="21"/>
      <c r="D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5">
      <c r="A145" s="21"/>
      <c r="B145" s="21"/>
      <c r="C145" s="21"/>
      <c r="D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5">
      <c r="A146" s="21"/>
      <c r="B146" s="21"/>
      <c r="C146" s="21"/>
      <c r="D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5">
      <c r="A147" s="21"/>
      <c r="B147" s="21"/>
      <c r="C147" s="21"/>
      <c r="D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5">
      <c r="A148" s="21"/>
      <c r="B148" s="21"/>
      <c r="C148" s="21"/>
      <c r="D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15">
      <c r="A149" s="21"/>
      <c r="B149" s="21"/>
      <c r="C149" s="21"/>
      <c r="D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ht="15">
      <c r="A150" s="21"/>
      <c r="B150" s="21"/>
      <c r="C150" s="21"/>
      <c r="D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15">
      <c r="A151" s="21"/>
      <c r="B151" s="21"/>
      <c r="C151" s="21"/>
      <c r="D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5">
      <c r="A152" s="21"/>
      <c r="B152" s="21"/>
      <c r="C152" s="21"/>
      <c r="D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15">
      <c r="A153" s="21"/>
      <c r="B153" s="21"/>
      <c r="C153" s="21"/>
      <c r="D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5">
      <c r="A154" s="21"/>
      <c r="B154" s="21"/>
      <c r="C154" s="21"/>
      <c r="D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15">
      <c r="A155" s="21"/>
      <c r="B155" s="21"/>
      <c r="C155" s="21"/>
      <c r="D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ht="15">
      <c r="A156" s="21"/>
      <c r="B156" s="21"/>
      <c r="C156" s="21"/>
      <c r="D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15">
      <c r="A157" s="21"/>
      <c r="B157" s="21"/>
      <c r="C157" s="21"/>
      <c r="D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5">
      <c r="A158" s="21"/>
      <c r="B158" s="21"/>
      <c r="C158" s="21"/>
      <c r="D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15">
      <c r="A159" s="21"/>
      <c r="B159" s="21"/>
      <c r="C159" s="21"/>
      <c r="D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ht="15">
      <c r="A160" s="21"/>
      <c r="B160" s="21"/>
      <c r="C160" s="21"/>
      <c r="D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15">
      <c r="A161" s="21"/>
      <c r="B161" s="21"/>
      <c r="C161" s="21"/>
      <c r="D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5">
      <c r="A162" s="21"/>
      <c r="B162" s="21"/>
      <c r="C162" s="21"/>
      <c r="D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15">
      <c r="A163" s="21"/>
      <c r="B163" s="21"/>
      <c r="C163" s="21"/>
      <c r="D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ht="15">
      <c r="A164" s="21"/>
      <c r="B164" s="21"/>
      <c r="C164" s="21"/>
      <c r="D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5">
      <c r="A165" s="21"/>
      <c r="B165" s="21"/>
      <c r="C165" s="21"/>
      <c r="D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15">
      <c r="A166" s="21"/>
      <c r="B166" s="21"/>
      <c r="C166" s="21"/>
      <c r="D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15">
      <c r="A167" s="21"/>
      <c r="B167" s="21"/>
      <c r="C167" s="21"/>
      <c r="D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15">
      <c r="A168" s="21"/>
      <c r="B168" s="21"/>
      <c r="C168" s="21"/>
      <c r="D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15">
      <c r="A169" s="21"/>
      <c r="B169" s="21"/>
      <c r="C169" s="21"/>
      <c r="D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5">
      <c r="A170" s="21"/>
      <c r="B170" s="21"/>
      <c r="C170" s="21"/>
      <c r="D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15">
      <c r="A171" s="21"/>
      <c r="B171" s="21"/>
      <c r="C171" s="21"/>
      <c r="D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ht="15">
      <c r="A172" s="21"/>
      <c r="B172" s="21"/>
      <c r="C172" s="21"/>
      <c r="D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ht="15">
      <c r="A173" s="21"/>
      <c r="B173" s="21"/>
      <c r="C173" s="21"/>
      <c r="D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ht="15">
      <c r="A174" s="21"/>
      <c r="B174" s="21"/>
      <c r="C174" s="21"/>
      <c r="D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15">
      <c r="A175" s="21"/>
      <c r="B175" s="21"/>
      <c r="C175" s="21"/>
      <c r="D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ht="15">
      <c r="A176" s="21"/>
      <c r="B176" s="21"/>
      <c r="C176" s="21"/>
      <c r="D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15">
      <c r="A177" s="21"/>
      <c r="B177" s="21"/>
      <c r="C177" s="21"/>
      <c r="D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ht="15">
      <c r="A178" s="21"/>
      <c r="B178" s="21"/>
      <c r="C178" s="21"/>
      <c r="D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ht="15">
      <c r="A179" s="21"/>
      <c r="B179" s="21"/>
      <c r="C179" s="21"/>
      <c r="D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15">
      <c r="A180" s="21"/>
      <c r="B180" s="21"/>
      <c r="C180" s="21"/>
      <c r="D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15">
      <c r="A181" s="21"/>
      <c r="B181" s="21"/>
      <c r="C181" s="21"/>
      <c r="D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5">
      <c r="A182" s="21"/>
      <c r="B182" s="21"/>
      <c r="C182" s="21"/>
      <c r="D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15">
      <c r="A183" s="21"/>
      <c r="B183" s="21"/>
      <c r="C183" s="21"/>
      <c r="D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ht="15">
      <c r="A184" s="21"/>
      <c r="B184" s="21"/>
      <c r="C184" s="21"/>
      <c r="D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ht="15">
      <c r="A185" s="21"/>
      <c r="B185" s="21"/>
      <c r="C185" s="21"/>
      <c r="D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ht="15">
      <c r="A186" s="21"/>
      <c r="B186" s="21"/>
      <c r="C186" s="21"/>
      <c r="D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ht="15">
      <c r="A187" s="21"/>
      <c r="B187" s="21"/>
      <c r="C187" s="21"/>
      <c r="D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ht="15">
      <c r="A188" s="21"/>
      <c r="B188" s="21"/>
      <c r="C188" s="21"/>
      <c r="D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ht="15">
      <c r="A189" s="21"/>
      <c r="B189" s="21"/>
      <c r="C189" s="21"/>
      <c r="D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ht="15">
      <c r="A190" s="21"/>
      <c r="B190" s="21"/>
      <c r="C190" s="21"/>
      <c r="D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ht="15">
      <c r="A191" s="21"/>
      <c r="B191" s="21"/>
      <c r="C191" s="21"/>
      <c r="D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">
      <c r="A192" s="21"/>
      <c r="B192" s="21"/>
      <c r="C192" s="21"/>
      <c r="D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ht="15">
      <c r="A193" s="21"/>
      <c r="B193" s="21"/>
      <c r="C193" s="21"/>
      <c r="D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5">
      <c r="A194" s="21"/>
      <c r="B194" s="21"/>
      <c r="C194" s="21"/>
      <c r="D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15">
      <c r="A195" s="21"/>
      <c r="B195" s="21"/>
      <c r="C195" s="21"/>
      <c r="D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15">
      <c r="A196" s="21"/>
      <c r="B196" s="21"/>
      <c r="C196" s="21"/>
      <c r="D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ht="15">
      <c r="A197" s="21"/>
      <c r="B197" s="21"/>
      <c r="C197" s="21"/>
      <c r="D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15">
      <c r="A198" s="21"/>
      <c r="B198" s="21"/>
      <c r="C198" s="21"/>
      <c r="D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15">
      <c r="A199" s="21"/>
      <c r="B199" s="21"/>
      <c r="C199" s="21"/>
      <c r="D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ht="15">
      <c r="A200" s="21"/>
      <c r="B200" s="21"/>
      <c r="C200" s="21"/>
      <c r="D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15">
      <c r="A201" s="21"/>
      <c r="B201" s="21"/>
      <c r="C201" s="21"/>
      <c r="D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ht="15">
      <c r="A202" s="21"/>
      <c r="B202" s="21"/>
      <c r="C202" s="21"/>
      <c r="D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ht="15">
      <c r="A203" s="21"/>
      <c r="B203" s="21"/>
      <c r="C203" s="21"/>
      <c r="D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ht="15">
      <c r="A204" s="21"/>
      <c r="B204" s="21"/>
      <c r="C204" s="21"/>
      <c r="D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15">
      <c r="A205" s="14"/>
      <c r="B205" s="27"/>
      <c r="C205" s="27"/>
      <c r="D205" s="27"/>
      <c r="E205" s="27"/>
      <c r="F205" s="27"/>
      <c r="G205" s="24"/>
      <c r="H205" s="24"/>
      <c r="I205" s="24"/>
      <c r="J205" s="21"/>
      <c r="K205" s="21"/>
      <c r="L205" s="21"/>
      <c r="M205" s="21"/>
      <c r="N205" s="21"/>
    </row>
    <row r="206" spans="1:14" ht="15">
      <c r="A206" s="14"/>
      <c r="B206" s="27"/>
      <c r="C206" s="27"/>
      <c r="D206" s="27"/>
      <c r="E206" s="27"/>
      <c r="F206" s="27"/>
      <c r="G206" s="24"/>
      <c r="H206" s="24"/>
      <c r="I206" s="24"/>
      <c r="J206" s="21"/>
      <c r="K206" s="21"/>
      <c r="L206" s="21"/>
      <c r="M206" s="21"/>
      <c r="N206" s="21"/>
    </row>
    <row r="207" spans="1:14" ht="15">
      <c r="A207" s="14"/>
      <c r="B207" s="27"/>
      <c r="C207" s="27"/>
      <c r="D207" s="27"/>
      <c r="E207" s="27"/>
      <c r="F207" s="27"/>
      <c r="G207" s="24"/>
      <c r="H207" s="24"/>
      <c r="I207" s="24"/>
      <c r="J207" s="21"/>
      <c r="K207" s="21"/>
      <c r="L207" s="21"/>
      <c r="M207" s="21"/>
      <c r="N207" s="21"/>
    </row>
    <row r="208" spans="1:14" ht="15">
      <c r="A208" s="14"/>
      <c r="B208" s="27"/>
      <c r="C208" s="27"/>
      <c r="D208" s="27"/>
      <c r="E208" s="27"/>
      <c r="F208" s="27"/>
      <c r="G208" s="24"/>
      <c r="H208" s="24"/>
      <c r="I208" s="24"/>
      <c r="J208" s="21"/>
      <c r="K208" s="21"/>
      <c r="L208" s="21"/>
      <c r="M208" s="21"/>
      <c r="N208" s="21"/>
    </row>
    <row r="209" spans="1:14" ht="15">
      <c r="A209" s="14"/>
      <c r="B209" s="27"/>
      <c r="C209" s="27"/>
      <c r="D209" s="27"/>
      <c r="E209" s="27"/>
      <c r="F209" s="27"/>
      <c r="G209" s="24"/>
      <c r="H209" s="24"/>
      <c r="I209" s="24"/>
      <c r="J209" s="21"/>
      <c r="K209" s="21"/>
      <c r="L209" s="21"/>
      <c r="M209" s="21"/>
      <c r="N209" s="21"/>
    </row>
    <row r="210" spans="1:14" ht="15">
      <c r="A210" s="14"/>
      <c r="B210" s="27"/>
      <c r="C210" s="27"/>
      <c r="D210" s="27"/>
      <c r="E210" s="27"/>
      <c r="F210" s="27"/>
      <c r="G210" s="24"/>
      <c r="H210" s="24"/>
      <c r="I210" s="24"/>
      <c r="J210" s="21"/>
      <c r="K210" s="21"/>
      <c r="L210" s="21"/>
      <c r="M210" s="21"/>
      <c r="N210" s="21"/>
    </row>
    <row r="211" spans="1:14" ht="15">
      <c r="A211" s="14"/>
      <c r="B211" s="27"/>
      <c r="C211" s="27"/>
      <c r="D211" s="27"/>
      <c r="E211" s="27"/>
      <c r="F211" s="27"/>
      <c r="G211" s="24"/>
      <c r="H211" s="24"/>
      <c r="I211" s="24"/>
      <c r="J211" s="21"/>
      <c r="K211" s="21"/>
      <c r="L211" s="21"/>
      <c r="M211" s="21"/>
      <c r="N211" s="21"/>
    </row>
    <row r="212" spans="1:14" ht="15">
      <c r="A212" s="14"/>
      <c r="B212" s="27"/>
      <c r="C212" s="27"/>
      <c r="D212" s="27"/>
      <c r="E212" s="27"/>
      <c r="F212" s="27"/>
      <c r="G212" s="24"/>
      <c r="H212" s="24"/>
      <c r="I212" s="24"/>
      <c r="J212" s="21"/>
      <c r="K212" s="21"/>
      <c r="L212" s="21"/>
      <c r="M212" s="21"/>
      <c r="N212" s="21"/>
    </row>
    <row r="213" spans="1:14" ht="15">
      <c r="A213" s="14"/>
      <c r="B213" s="27"/>
      <c r="C213" s="27"/>
      <c r="D213" s="27"/>
      <c r="E213" s="27"/>
      <c r="F213" s="27"/>
      <c r="G213" s="24"/>
      <c r="H213" s="24"/>
      <c r="I213" s="24"/>
      <c r="J213" s="21"/>
      <c r="K213" s="21"/>
      <c r="L213" s="21"/>
      <c r="M213" s="21"/>
      <c r="N213" s="21"/>
    </row>
    <row r="214" spans="1:14" ht="15">
      <c r="A214" s="14"/>
      <c r="B214" s="27"/>
      <c r="C214" s="27"/>
      <c r="D214" s="27"/>
      <c r="E214" s="27"/>
      <c r="F214" s="27"/>
      <c r="G214" s="24"/>
      <c r="H214" s="24"/>
      <c r="I214" s="24"/>
      <c r="J214" s="21"/>
      <c r="K214" s="21"/>
      <c r="L214" s="21"/>
      <c r="M214" s="21"/>
      <c r="N214" s="21"/>
    </row>
    <row r="215" spans="1:14" ht="15">
      <c r="A215" s="14"/>
      <c r="B215" s="27"/>
      <c r="C215" s="27"/>
      <c r="D215" s="27"/>
      <c r="E215" s="27"/>
      <c r="F215" s="27"/>
      <c r="G215" s="24"/>
      <c r="H215" s="24"/>
      <c r="I215" s="24"/>
      <c r="J215" s="21"/>
      <c r="K215" s="21"/>
      <c r="L215" s="21"/>
      <c r="M215" s="21"/>
      <c r="N215" s="21"/>
    </row>
    <row r="216" spans="1:14" ht="15">
      <c r="A216" s="14"/>
      <c r="B216" s="27"/>
      <c r="C216" s="27"/>
      <c r="D216" s="27"/>
      <c r="E216" s="27"/>
      <c r="F216" s="27"/>
      <c r="G216" s="24"/>
      <c r="H216" s="24"/>
      <c r="I216" s="24"/>
      <c r="J216" s="21"/>
      <c r="K216" s="21"/>
      <c r="L216" s="21"/>
      <c r="M216" s="21"/>
      <c r="N216" s="21"/>
    </row>
    <row r="217" spans="1:14" ht="15">
      <c r="A217" s="14"/>
      <c r="B217" s="27"/>
      <c r="C217" s="27"/>
      <c r="D217" s="27"/>
      <c r="E217" s="27"/>
      <c r="F217" s="27"/>
      <c r="G217" s="24"/>
      <c r="H217" s="24"/>
      <c r="I217" s="24"/>
      <c r="J217" s="21"/>
      <c r="K217" s="21"/>
      <c r="L217" s="21"/>
      <c r="M217" s="21"/>
      <c r="N217" s="21"/>
    </row>
    <row r="218" spans="1:14" ht="15">
      <c r="A218" s="14"/>
      <c r="B218" s="27"/>
      <c r="C218" s="27"/>
      <c r="D218" s="27"/>
      <c r="E218" s="27"/>
      <c r="F218" s="27"/>
      <c r="G218" s="24"/>
      <c r="H218" s="24"/>
      <c r="I218" s="24"/>
      <c r="J218" s="21"/>
      <c r="K218" s="21"/>
      <c r="L218" s="21"/>
      <c r="M218" s="21"/>
      <c r="N218" s="21"/>
    </row>
    <row r="219" spans="1:14" ht="15">
      <c r="A219" s="14"/>
      <c r="B219" s="27"/>
      <c r="C219" s="27"/>
      <c r="D219" s="27"/>
      <c r="E219" s="27"/>
      <c r="F219" s="27"/>
      <c r="G219" s="24"/>
      <c r="H219" s="24"/>
      <c r="I219" s="24"/>
      <c r="J219" s="21"/>
      <c r="K219" s="21"/>
      <c r="L219" s="21"/>
      <c r="M219" s="21"/>
      <c r="N219" s="21"/>
    </row>
    <row r="220" spans="1:14" ht="15">
      <c r="A220" s="14"/>
      <c r="B220" s="27"/>
      <c r="C220" s="27"/>
      <c r="D220" s="27"/>
      <c r="E220" s="27"/>
      <c r="F220" s="27"/>
      <c r="G220" s="24"/>
      <c r="H220" s="24"/>
      <c r="I220" s="24"/>
      <c r="J220" s="21"/>
      <c r="K220" s="21"/>
      <c r="L220" s="21"/>
      <c r="M220" s="21"/>
      <c r="N220" s="21"/>
    </row>
    <row r="221" spans="1:14" ht="15">
      <c r="A221" s="14"/>
      <c r="B221" s="27"/>
      <c r="C221" s="27"/>
      <c r="D221" s="27"/>
      <c r="E221" s="27"/>
      <c r="F221" s="27"/>
      <c r="G221" s="24"/>
      <c r="H221" s="24"/>
      <c r="I221" s="24"/>
      <c r="J221" s="21"/>
      <c r="K221" s="21"/>
      <c r="L221" s="21"/>
      <c r="M221" s="21"/>
      <c r="N221" s="21"/>
    </row>
    <row r="222" spans="1:14" ht="15">
      <c r="A222" s="14"/>
      <c r="B222" s="27"/>
      <c r="C222" s="27"/>
      <c r="D222" s="27"/>
      <c r="E222" s="27"/>
      <c r="F222" s="27"/>
      <c r="G222" s="24"/>
      <c r="H222" s="24"/>
      <c r="I222" s="24"/>
      <c r="J222" s="21"/>
      <c r="K222" s="21"/>
      <c r="L222" s="21"/>
      <c r="M222" s="21"/>
      <c r="N222" s="21"/>
    </row>
    <row r="223" spans="1:14" ht="15">
      <c r="A223" s="14"/>
      <c r="B223" s="27"/>
      <c r="C223" s="27"/>
      <c r="D223" s="27"/>
      <c r="E223" s="27"/>
      <c r="F223" s="27"/>
      <c r="G223" s="24"/>
      <c r="H223" s="24"/>
      <c r="I223" s="24"/>
      <c r="J223" s="21"/>
      <c r="K223" s="21"/>
      <c r="L223" s="21"/>
      <c r="M223" s="21"/>
      <c r="N223" s="21"/>
    </row>
    <row r="224" spans="1:14" ht="15">
      <c r="A224" s="14"/>
      <c r="B224" s="27"/>
      <c r="C224" s="27"/>
      <c r="D224" s="27"/>
      <c r="E224" s="27"/>
      <c r="F224" s="27"/>
      <c r="G224" s="24"/>
      <c r="H224" s="24"/>
      <c r="I224" s="24"/>
      <c r="J224" s="21"/>
      <c r="K224" s="21"/>
      <c r="L224" s="21"/>
      <c r="M224" s="21"/>
      <c r="N224" s="21"/>
    </row>
    <row r="225" spans="1:14" ht="15">
      <c r="A225" s="14"/>
      <c r="B225" s="27"/>
      <c r="C225" s="27"/>
      <c r="D225" s="27"/>
      <c r="E225" s="27"/>
      <c r="F225" s="27"/>
      <c r="G225" s="24"/>
      <c r="H225" s="24"/>
      <c r="I225" s="24"/>
      <c r="J225" s="21"/>
      <c r="K225" s="21"/>
      <c r="L225" s="21"/>
      <c r="M225" s="21"/>
      <c r="N225" s="21"/>
    </row>
    <row r="226" spans="1:14" ht="15">
      <c r="A226" s="14"/>
      <c r="B226" s="27"/>
      <c r="C226" s="27"/>
      <c r="D226" s="27"/>
      <c r="E226" s="27"/>
      <c r="F226" s="27"/>
      <c r="G226" s="24"/>
      <c r="H226" s="24"/>
      <c r="I226" s="24"/>
      <c r="J226" s="21"/>
      <c r="K226" s="21"/>
      <c r="L226" s="21"/>
      <c r="M226" s="21"/>
      <c r="N226" s="21"/>
    </row>
    <row r="227" spans="1:14" ht="15">
      <c r="A227" s="14"/>
      <c r="B227" s="27"/>
      <c r="C227" s="27"/>
      <c r="D227" s="27"/>
      <c r="E227" s="27"/>
      <c r="F227" s="27"/>
      <c r="G227" s="24"/>
      <c r="H227" s="24"/>
      <c r="I227" s="24"/>
      <c r="J227" s="21"/>
      <c r="K227" s="21"/>
      <c r="L227" s="21"/>
      <c r="M227" s="21"/>
      <c r="N227" s="21"/>
    </row>
    <row r="228" spans="1:14" ht="15">
      <c r="A228" s="14"/>
      <c r="B228" s="27"/>
      <c r="C228" s="27"/>
      <c r="D228" s="27"/>
      <c r="E228" s="27"/>
      <c r="F228" s="27"/>
      <c r="G228" s="24"/>
      <c r="H228" s="24"/>
      <c r="I228" s="24"/>
      <c r="J228" s="21"/>
      <c r="K228" s="21"/>
      <c r="L228" s="21"/>
      <c r="M228" s="21"/>
      <c r="N228" s="21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7.8515625" style="5" customWidth="1"/>
    <col min="2" max="2" width="22.28125" style="3" customWidth="1"/>
    <col min="3" max="3" width="3.8515625" style="2" customWidth="1"/>
    <col min="4" max="4" width="20.8515625" style="0" customWidth="1"/>
    <col min="6" max="6" width="18.140625" style="0" bestFit="1" customWidth="1"/>
    <col min="7" max="7" width="18.28125" style="0" customWidth="1"/>
  </cols>
  <sheetData>
    <row r="1" spans="1:3" ht="12.75">
      <c r="A1"/>
      <c r="B1"/>
      <c r="C1"/>
    </row>
    <row r="2" spans="1:3" ht="12.75">
      <c r="A2"/>
      <c r="B2"/>
      <c r="C2"/>
    </row>
    <row r="3" spans="1:3" ht="12.75">
      <c r="A3"/>
      <c r="B3"/>
      <c r="C3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7.421875" style="3" customWidth="1"/>
    <col min="3" max="3" width="4.421875" style="2" customWidth="1"/>
    <col min="4" max="4" width="8.14062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spans="2:8" ht="12.75">
      <c r="B1" s="19" t="s">
        <v>127</v>
      </c>
      <c r="E1"/>
      <c r="F1"/>
      <c r="G1"/>
      <c r="H1"/>
    </row>
    <row r="2" spans="2:8" ht="12.75">
      <c r="B2" s="66">
        <v>2003</v>
      </c>
      <c r="E2"/>
      <c r="F2"/>
      <c r="G2"/>
      <c r="H2"/>
    </row>
    <row r="3" spans="5:8" ht="12.75">
      <c r="E3"/>
      <c r="F3"/>
      <c r="G3"/>
      <c r="H3"/>
    </row>
    <row r="4" spans="1:15" ht="12.75">
      <c r="A4" s="5" t="s">
        <v>128</v>
      </c>
      <c r="B4" s="40" t="s">
        <v>129</v>
      </c>
      <c r="C4" s="1" t="s">
        <v>130</v>
      </c>
      <c r="D4" s="1" t="s">
        <v>131</v>
      </c>
      <c r="E4" s="14" t="s">
        <v>132</v>
      </c>
      <c r="F4" s="14" t="s">
        <v>131</v>
      </c>
      <c r="G4" s="14" t="s">
        <v>133</v>
      </c>
      <c r="H4" s="14" t="s">
        <v>131</v>
      </c>
      <c r="I4" s="14" t="s">
        <v>134</v>
      </c>
      <c r="J4" s="14" t="s">
        <v>131</v>
      </c>
      <c r="K4" s="14" t="s">
        <v>135</v>
      </c>
      <c r="L4" s="14" t="s">
        <v>131</v>
      </c>
      <c r="M4" s="14" t="s">
        <v>136</v>
      </c>
      <c r="N4" s="14" t="s">
        <v>39</v>
      </c>
      <c r="O4" s="14" t="s">
        <v>137</v>
      </c>
    </row>
    <row r="5" spans="1:15" ht="12.75">
      <c r="A5" s="5">
        <v>1</v>
      </c>
      <c r="B5" s="41" t="s">
        <v>44</v>
      </c>
      <c r="C5" s="43">
        <v>6</v>
      </c>
      <c r="D5" s="43">
        <v>1084</v>
      </c>
      <c r="E5" s="67">
        <v>2</v>
      </c>
      <c r="F5" s="67">
        <v>3766</v>
      </c>
      <c r="G5" s="67">
        <v>25</v>
      </c>
      <c r="H5" s="67">
        <v>6695</v>
      </c>
      <c r="I5" s="67">
        <v>25</v>
      </c>
      <c r="J5" s="67">
        <v>11448</v>
      </c>
      <c r="K5" s="67">
        <v>25</v>
      </c>
      <c r="L5" s="67">
        <v>9412</v>
      </c>
      <c r="M5" s="67">
        <f aca="true" t="shared" si="0" ref="M5:N28">SUM(C5+E5+G5+I5+K5)</f>
        <v>83</v>
      </c>
      <c r="N5" s="67">
        <f t="shared" si="0"/>
        <v>32405</v>
      </c>
      <c r="O5" s="43">
        <v>81</v>
      </c>
    </row>
    <row r="6" spans="1:15" ht="12.75">
      <c r="A6" s="5">
        <v>2</v>
      </c>
      <c r="B6" s="41" t="s">
        <v>62</v>
      </c>
      <c r="C6" s="43">
        <v>25</v>
      </c>
      <c r="D6" s="43">
        <v>4755</v>
      </c>
      <c r="E6" s="67">
        <v>15</v>
      </c>
      <c r="F6" s="67">
        <v>8331</v>
      </c>
      <c r="G6" s="67">
        <v>15</v>
      </c>
      <c r="H6" s="67">
        <v>5185</v>
      </c>
      <c r="I6" s="67">
        <v>10</v>
      </c>
      <c r="J6" s="67">
        <v>5543</v>
      </c>
      <c r="K6" s="67">
        <v>9</v>
      </c>
      <c r="L6" s="67">
        <v>4477</v>
      </c>
      <c r="M6" s="67">
        <f>SUM(C6+E6+G6+I6+K6)</f>
        <v>74</v>
      </c>
      <c r="N6" s="67">
        <f>SUM(D6+F6+H6+J6+L6)</f>
        <v>28291</v>
      </c>
      <c r="O6" s="43">
        <v>65</v>
      </c>
    </row>
    <row r="7" spans="1:15" ht="12.75">
      <c r="A7" s="5">
        <v>3</v>
      </c>
      <c r="B7" s="41" t="s">
        <v>14</v>
      </c>
      <c r="C7" s="43">
        <v>20</v>
      </c>
      <c r="D7" s="43">
        <v>3067</v>
      </c>
      <c r="E7" s="67">
        <v>7</v>
      </c>
      <c r="F7" s="67">
        <v>5934</v>
      </c>
      <c r="G7" s="67"/>
      <c r="H7" s="67"/>
      <c r="I7" s="67">
        <v>20</v>
      </c>
      <c r="J7" s="67">
        <v>9072</v>
      </c>
      <c r="K7" s="67">
        <v>12</v>
      </c>
      <c r="L7" s="67">
        <v>6551</v>
      </c>
      <c r="M7" s="67">
        <f>SUM(C7+E7+G7+I7+K7)</f>
        <v>59</v>
      </c>
      <c r="N7" s="67">
        <f t="shared" si="0"/>
        <v>24624</v>
      </c>
      <c r="O7" s="43">
        <v>59</v>
      </c>
    </row>
    <row r="8" spans="1:15" ht="12.75">
      <c r="A8" s="5">
        <v>4</v>
      </c>
      <c r="B8" s="41" t="s">
        <v>42</v>
      </c>
      <c r="C8" s="43">
        <v>10</v>
      </c>
      <c r="D8" s="43">
        <v>1500</v>
      </c>
      <c r="E8" s="67">
        <v>25</v>
      </c>
      <c r="F8" s="67">
        <v>8847</v>
      </c>
      <c r="G8" s="67">
        <v>11</v>
      </c>
      <c r="H8" s="67">
        <v>5004</v>
      </c>
      <c r="I8" s="67">
        <v>11</v>
      </c>
      <c r="J8" s="67">
        <v>7440</v>
      </c>
      <c r="K8" s="67">
        <v>11</v>
      </c>
      <c r="L8" s="67">
        <v>5787</v>
      </c>
      <c r="M8" s="67">
        <f>SUM(C8+E8+G8+I8+K8)</f>
        <v>68</v>
      </c>
      <c r="N8" s="67">
        <f>SUM(D8+F8+H8+J8+L8)</f>
        <v>28578</v>
      </c>
      <c r="O8" s="43">
        <v>58</v>
      </c>
    </row>
    <row r="9" spans="1:15" ht="12.75">
      <c r="A9" s="5">
        <v>5</v>
      </c>
      <c r="B9" s="41" t="s">
        <v>11</v>
      </c>
      <c r="C9" s="43">
        <v>12</v>
      </c>
      <c r="D9" s="43">
        <v>1879</v>
      </c>
      <c r="E9" s="67">
        <v>12</v>
      </c>
      <c r="F9" s="67">
        <v>8020</v>
      </c>
      <c r="G9" s="67">
        <v>7</v>
      </c>
      <c r="H9" s="67">
        <v>3297</v>
      </c>
      <c r="I9" s="67">
        <v>1</v>
      </c>
      <c r="J9" s="67">
        <v>1632</v>
      </c>
      <c r="K9" s="67">
        <v>20</v>
      </c>
      <c r="L9" s="67">
        <v>9275</v>
      </c>
      <c r="M9" s="67">
        <f>SUM(C9+E9+G9+I9+K9)</f>
        <v>52</v>
      </c>
      <c r="N9" s="67">
        <f t="shared" si="0"/>
        <v>24103</v>
      </c>
      <c r="O9" s="43">
        <v>51</v>
      </c>
    </row>
    <row r="10" spans="1:15" ht="12.75">
      <c r="A10" s="5">
        <v>6</v>
      </c>
      <c r="B10" s="41" t="s">
        <v>17</v>
      </c>
      <c r="C10" s="43">
        <v>2</v>
      </c>
      <c r="D10" s="43">
        <v>526</v>
      </c>
      <c r="E10" s="67">
        <v>20</v>
      </c>
      <c r="F10" s="67">
        <v>8422</v>
      </c>
      <c r="G10" s="67">
        <v>3</v>
      </c>
      <c r="H10" s="67">
        <v>2382</v>
      </c>
      <c r="I10" s="67">
        <v>7</v>
      </c>
      <c r="J10" s="67">
        <v>4938</v>
      </c>
      <c r="K10" s="67">
        <v>10</v>
      </c>
      <c r="L10" s="67">
        <v>4700</v>
      </c>
      <c r="M10" s="67">
        <f>SUM(C10+E10+G10+I10+K10)</f>
        <v>42</v>
      </c>
      <c r="N10" s="67">
        <f t="shared" si="0"/>
        <v>20968</v>
      </c>
      <c r="O10" s="43">
        <v>40</v>
      </c>
    </row>
    <row r="11" spans="1:15" ht="12.75">
      <c r="A11" s="5">
        <v>7</v>
      </c>
      <c r="B11" s="41" t="s">
        <v>21</v>
      </c>
      <c r="C11" s="43">
        <v>11</v>
      </c>
      <c r="D11" s="43">
        <v>1721</v>
      </c>
      <c r="E11" s="67">
        <v>6</v>
      </c>
      <c r="F11" s="67">
        <v>4962</v>
      </c>
      <c r="G11" s="67">
        <v>20</v>
      </c>
      <c r="H11" s="67">
        <v>5600</v>
      </c>
      <c r="I11" s="67">
        <v>3</v>
      </c>
      <c r="J11" s="67">
        <v>2427</v>
      </c>
      <c r="K11" s="67">
        <v>3</v>
      </c>
      <c r="L11" s="67">
        <v>1692</v>
      </c>
      <c r="M11" s="67">
        <f>SUM(C11+E11+G11+I11+K11)</f>
        <v>43</v>
      </c>
      <c r="N11" s="67">
        <f t="shared" si="0"/>
        <v>16402</v>
      </c>
      <c r="O11" s="43">
        <v>40</v>
      </c>
    </row>
    <row r="12" spans="1:15" ht="12.75">
      <c r="A12" s="5">
        <v>8</v>
      </c>
      <c r="B12" s="41" t="s">
        <v>23</v>
      </c>
      <c r="C12" s="43"/>
      <c r="D12" s="43"/>
      <c r="E12" s="67">
        <v>10</v>
      </c>
      <c r="F12" s="67">
        <v>6369</v>
      </c>
      <c r="G12" s="67">
        <v>12</v>
      </c>
      <c r="H12" s="67">
        <v>5084</v>
      </c>
      <c r="I12" s="67">
        <v>8</v>
      </c>
      <c r="J12" s="67">
        <v>5048</v>
      </c>
      <c r="K12" s="67">
        <v>7</v>
      </c>
      <c r="L12" s="67">
        <v>4272</v>
      </c>
      <c r="M12" s="67">
        <f t="shared" si="0"/>
        <v>37</v>
      </c>
      <c r="N12" s="67">
        <f t="shared" si="0"/>
        <v>20773</v>
      </c>
      <c r="O12" s="43">
        <v>37</v>
      </c>
    </row>
    <row r="13" spans="1:15" ht="12.75">
      <c r="A13" s="5">
        <v>9</v>
      </c>
      <c r="B13" s="41" t="s">
        <v>63</v>
      </c>
      <c r="C13" s="43">
        <v>7</v>
      </c>
      <c r="D13" s="43">
        <v>1191</v>
      </c>
      <c r="E13" s="67">
        <v>8</v>
      </c>
      <c r="F13" s="67">
        <v>5995</v>
      </c>
      <c r="G13" s="67">
        <v>6</v>
      </c>
      <c r="H13" s="67">
        <v>2902</v>
      </c>
      <c r="I13" s="67">
        <v>12</v>
      </c>
      <c r="J13" s="67">
        <v>7492</v>
      </c>
      <c r="K13" s="67">
        <v>6</v>
      </c>
      <c r="L13" s="67">
        <v>4245</v>
      </c>
      <c r="M13" s="67">
        <f t="shared" si="0"/>
        <v>39</v>
      </c>
      <c r="N13" s="67">
        <f t="shared" si="0"/>
        <v>21825</v>
      </c>
      <c r="O13" s="43">
        <v>33</v>
      </c>
    </row>
    <row r="14" spans="1:15" ht="12.75">
      <c r="A14" s="5">
        <v>10</v>
      </c>
      <c r="B14" s="41" t="s">
        <v>13</v>
      </c>
      <c r="C14" s="43">
        <v>9</v>
      </c>
      <c r="D14" s="43">
        <v>1353</v>
      </c>
      <c r="E14" s="67">
        <v>11</v>
      </c>
      <c r="F14" s="67">
        <v>6479</v>
      </c>
      <c r="G14" s="67">
        <v>4</v>
      </c>
      <c r="H14" s="67">
        <v>2620</v>
      </c>
      <c r="I14" s="67">
        <v>5</v>
      </c>
      <c r="J14" s="67">
        <v>3660</v>
      </c>
      <c r="K14" s="67"/>
      <c r="L14" s="67"/>
      <c r="M14" s="67">
        <f>SUM(C14+E14+G14+I14+K14)</f>
        <v>29</v>
      </c>
      <c r="N14" s="67">
        <f t="shared" si="0"/>
        <v>14112</v>
      </c>
      <c r="O14" s="43">
        <v>29</v>
      </c>
    </row>
    <row r="15" spans="1:15" ht="12.75">
      <c r="A15" s="5">
        <v>11</v>
      </c>
      <c r="B15" s="41" t="s">
        <v>48</v>
      </c>
      <c r="C15" s="43"/>
      <c r="D15" s="43"/>
      <c r="E15" s="67">
        <v>3</v>
      </c>
      <c r="F15" s="67">
        <v>4098</v>
      </c>
      <c r="G15" s="67">
        <v>10</v>
      </c>
      <c r="H15" s="67">
        <v>4505</v>
      </c>
      <c r="I15" s="67">
        <v>15</v>
      </c>
      <c r="J15" s="67">
        <v>8054</v>
      </c>
      <c r="K15" s="67"/>
      <c r="L15" s="67"/>
      <c r="M15" s="67">
        <f t="shared" si="0"/>
        <v>28</v>
      </c>
      <c r="N15" s="67">
        <f t="shared" si="0"/>
        <v>16657</v>
      </c>
      <c r="O15" s="43">
        <v>28</v>
      </c>
    </row>
    <row r="16" spans="1:15" ht="12.75">
      <c r="A16" s="5">
        <v>12</v>
      </c>
      <c r="B16" s="41" t="s">
        <v>64</v>
      </c>
      <c r="C16" s="43">
        <v>5</v>
      </c>
      <c r="D16" s="43">
        <v>917</v>
      </c>
      <c r="E16" s="67">
        <v>4</v>
      </c>
      <c r="F16" s="67">
        <v>4931</v>
      </c>
      <c r="G16" s="67">
        <v>9</v>
      </c>
      <c r="H16" s="67">
        <v>4322</v>
      </c>
      <c r="I16" s="67">
        <v>4</v>
      </c>
      <c r="J16" s="67">
        <v>3408</v>
      </c>
      <c r="K16" s="67">
        <v>5</v>
      </c>
      <c r="L16" s="67">
        <v>3230</v>
      </c>
      <c r="M16" s="67">
        <f t="shared" si="0"/>
        <v>27</v>
      </c>
      <c r="N16" s="67">
        <f t="shared" si="0"/>
        <v>16808</v>
      </c>
      <c r="O16" s="43">
        <v>23</v>
      </c>
    </row>
    <row r="17" spans="1:15" ht="12.75">
      <c r="A17" s="5">
        <v>13</v>
      </c>
      <c r="B17" s="41" t="s">
        <v>41</v>
      </c>
      <c r="C17" s="43"/>
      <c r="D17" s="43"/>
      <c r="E17" s="67">
        <v>5</v>
      </c>
      <c r="F17" s="67">
        <v>4946</v>
      </c>
      <c r="G17" s="67"/>
      <c r="H17" s="67"/>
      <c r="I17" s="67">
        <v>2</v>
      </c>
      <c r="J17" s="67">
        <v>2182</v>
      </c>
      <c r="K17" s="67">
        <v>15</v>
      </c>
      <c r="L17" s="67">
        <v>6853</v>
      </c>
      <c r="M17" s="67">
        <f t="shared" si="0"/>
        <v>22</v>
      </c>
      <c r="N17" s="67">
        <f t="shared" si="0"/>
        <v>13981</v>
      </c>
      <c r="O17" s="43">
        <v>22</v>
      </c>
    </row>
    <row r="18" spans="1:15" ht="12.75">
      <c r="A18" s="5">
        <v>14</v>
      </c>
      <c r="B18" s="41" t="s">
        <v>16</v>
      </c>
      <c r="C18" s="43">
        <v>4</v>
      </c>
      <c r="D18" s="43">
        <v>815</v>
      </c>
      <c r="E18" s="67">
        <v>0</v>
      </c>
      <c r="F18" s="67">
        <v>3125</v>
      </c>
      <c r="G18" s="67">
        <v>0</v>
      </c>
      <c r="H18" s="67">
        <v>1162</v>
      </c>
      <c r="I18" s="67">
        <v>9</v>
      </c>
      <c r="J18" s="67">
        <v>5486</v>
      </c>
      <c r="K18" s="67">
        <v>8</v>
      </c>
      <c r="L18" s="67">
        <v>4330</v>
      </c>
      <c r="M18" s="67">
        <f t="shared" si="0"/>
        <v>21</v>
      </c>
      <c r="N18" s="67">
        <f t="shared" si="0"/>
        <v>14918</v>
      </c>
      <c r="O18" s="43">
        <v>21</v>
      </c>
    </row>
    <row r="19" spans="1:15" ht="12.75">
      <c r="A19" s="5">
        <v>15</v>
      </c>
      <c r="B19" s="41" t="s">
        <v>24</v>
      </c>
      <c r="C19" s="43">
        <v>15</v>
      </c>
      <c r="D19" s="43">
        <v>2964</v>
      </c>
      <c r="E19" s="67"/>
      <c r="F19" s="67"/>
      <c r="G19" s="67">
        <v>0</v>
      </c>
      <c r="H19" s="67">
        <v>703</v>
      </c>
      <c r="I19" s="67"/>
      <c r="J19" s="67"/>
      <c r="K19" s="67">
        <v>2</v>
      </c>
      <c r="L19" s="67">
        <v>1473</v>
      </c>
      <c r="M19" s="67">
        <f t="shared" si="0"/>
        <v>17</v>
      </c>
      <c r="N19" s="67">
        <f t="shared" si="0"/>
        <v>5140</v>
      </c>
      <c r="O19" s="43">
        <v>17</v>
      </c>
    </row>
    <row r="20" spans="1:15" ht="12.75">
      <c r="A20" s="5">
        <v>16</v>
      </c>
      <c r="B20" s="41" t="s">
        <v>46</v>
      </c>
      <c r="C20" s="43"/>
      <c r="D20" s="43"/>
      <c r="E20" s="67"/>
      <c r="F20" s="67"/>
      <c r="G20" s="67">
        <v>5</v>
      </c>
      <c r="H20" s="67">
        <v>2744</v>
      </c>
      <c r="I20" s="67">
        <v>9</v>
      </c>
      <c r="J20" s="67">
        <v>4341</v>
      </c>
      <c r="K20" s="67">
        <v>1</v>
      </c>
      <c r="L20" s="67">
        <v>1307</v>
      </c>
      <c r="M20" s="67">
        <f t="shared" si="0"/>
        <v>15</v>
      </c>
      <c r="N20" s="67">
        <f t="shared" si="0"/>
        <v>8392</v>
      </c>
      <c r="O20" s="43">
        <v>15</v>
      </c>
    </row>
    <row r="21" spans="1:15" ht="12.75">
      <c r="A21" s="5">
        <v>17</v>
      </c>
      <c r="B21" s="41" t="s">
        <v>15</v>
      </c>
      <c r="C21" s="43"/>
      <c r="D21" s="43"/>
      <c r="E21" s="67">
        <v>1</v>
      </c>
      <c r="F21" s="67">
        <v>3696</v>
      </c>
      <c r="G21" s="67">
        <v>8</v>
      </c>
      <c r="H21" s="67">
        <v>4079</v>
      </c>
      <c r="I21" s="67"/>
      <c r="J21" s="67"/>
      <c r="K21" s="67">
        <v>4</v>
      </c>
      <c r="L21" s="67">
        <v>2921</v>
      </c>
      <c r="M21" s="67">
        <f t="shared" si="0"/>
        <v>13</v>
      </c>
      <c r="N21" s="67">
        <f t="shared" si="0"/>
        <v>10696</v>
      </c>
      <c r="O21" s="43">
        <v>13</v>
      </c>
    </row>
    <row r="22" spans="1:15" ht="12.75">
      <c r="A22" s="5">
        <v>18</v>
      </c>
      <c r="B22" s="41" t="s">
        <v>66</v>
      </c>
      <c r="C22" s="43"/>
      <c r="D22" s="43"/>
      <c r="E22" s="67">
        <v>9</v>
      </c>
      <c r="F22" s="67">
        <v>6179</v>
      </c>
      <c r="G22" s="67"/>
      <c r="H22" s="67"/>
      <c r="I22" s="67"/>
      <c r="J22" s="67"/>
      <c r="K22" s="67"/>
      <c r="L22" s="67"/>
      <c r="M22" s="67">
        <f t="shared" si="0"/>
        <v>9</v>
      </c>
      <c r="N22" s="67">
        <f t="shared" si="0"/>
        <v>6179</v>
      </c>
      <c r="O22" s="43">
        <v>9</v>
      </c>
    </row>
    <row r="23" spans="1:15" ht="12.75">
      <c r="A23" s="5">
        <v>19</v>
      </c>
      <c r="B23" s="41" t="s">
        <v>50</v>
      </c>
      <c r="C23" s="43">
        <v>8</v>
      </c>
      <c r="D23" s="43">
        <v>1306</v>
      </c>
      <c r="E23" s="67"/>
      <c r="F23" s="67"/>
      <c r="G23" s="67"/>
      <c r="H23" s="67"/>
      <c r="I23" s="67"/>
      <c r="J23" s="67"/>
      <c r="K23" s="67"/>
      <c r="L23" s="67"/>
      <c r="M23" s="67">
        <f t="shared" si="0"/>
        <v>8</v>
      </c>
      <c r="N23" s="67">
        <f t="shared" si="0"/>
        <v>1306</v>
      </c>
      <c r="O23" s="43">
        <v>8</v>
      </c>
    </row>
    <row r="24" spans="1:15" ht="12.75">
      <c r="A24" s="5">
        <v>20</v>
      </c>
      <c r="B24" s="41" t="s">
        <v>52</v>
      </c>
      <c r="C24" s="43">
        <v>3</v>
      </c>
      <c r="D24" s="43">
        <v>783</v>
      </c>
      <c r="E24" s="67"/>
      <c r="F24" s="67"/>
      <c r="G24" s="67"/>
      <c r="H24" s="67"/>
      <c r="I24" s="67"/>
      <c r="J24" s="67"/>
      <c r="K24" s="67"/>
      <c r="L24" s="67"/>
      <c r="M24" s="67">
        <f t="shared" si="0"/>
        <v>3</v>
      </c>
      <c r="N24" s="67">
        <f t="shared" si="0"/>
        <v>783</v>
      </c>
      <c r="O24" s="43">
        <v>3</v>
      </c>
    </row>
    <row r="25" spans="1:15" ht="12.75">
      <c r="A25" s="5">
        <v>21</v>
      </c>
      <c r="B25" s="41" t="s">
        <v>68</v>
      </c>
      <c r="C25" s="43">
        <v>1</v>
      </c>
      <c r="D25" s="43"/>
      <c r="E25" s="67"/>
      <c r="F25" s="67"/>
      <c r="G25" s="67">
        <v>1</v>
      </c>
      <c r="H25" s="67">
        <v>1570</v>
      </c>
      <c r="I25" s="67">
        <v>0</v>
      </c>
      <c r="J25" s="67">
        <v>296</v>
      </c>
      <c r="K25" s="67">
        <v>0</v>
      </c>
      <c r="L25" s="67">
        <v>1035</v>
      </c>
      <c r="M25" s="67">
        <f t="shared" si="0"/>
        <v>2</v>
      </c>
      <c r="N25" s="67">
        <f t="shared" si="0"/>
        <v>2901</v>
      </c>
      <c r="O25" s="43">
        <v>2</v>
      </c>
    </row>
    <row r="26" spans="1:15" ht="12.75">
      <c r="A26" s="5">
        <v>22</v>
      </c>
      <c r="B26" s="41" t="s">
        <v>18</v>
      </c>
      <c r="C26" s="43">
        <v>0</v>
      </c>
      <c r="D26" s="43">
        <v>393</v>
      </c>
      <c r="E26" s="67"/>
      <c r="F26" s="67"/>
      <c r="G26" s="67">
        <v>2</v>
      </c>
      <c r="H26" s="67">
        <v>1785</v>
      </c>
      <c r="I26" s="67"/>
      <c r="J26" s="67"/>
      <c r="K26" s="67"/>
      <c r="L26" s="67"/>
      <c r="M26" s="67">
        <f t="shared" si="0"/>
        <v>2</v>
      </c>
      <c r="N26" s="67">
        <f t="shared" si="0"/>
        <v>2178</v>
      </c>
      <c r="O26" s="43">
        <v>2</v>
      </c>
    </row>
    <row r="27" spans="1:15" ht="12.75">
      <c r="A27" s="5">
        <v>23</v>
      </c>
      <c r="B27" s="41" t="s">
        <v>19</v>
      </c>
      <c r="C27" s="43"/>
      <c r="D27" s="43"/>
      <c r="E27" s="67">
        <v>0</v>
      </c>
      <c r="F27" s="67">
        <v>2143</v>
      </c>
      <c r="G27" s="67"/>
      <c r="H27" s="67"/>
      <c r="I27" s="67">
        <v>0</v>
      </c>
      <c r="J27" s="67">
        <v>297</v>
      </c>
      <c r="K27" s="67">
        <v>0</v>
      </c>
      <c r="L27" s="67">
        <v>977</v>
      </c>
      <c r="M27" s="67">
        <f t="shared" si="0"/>
        <v>0</v>
      </c>
      <c r="N27" s="67">
        <f t="shared" si="0"/>
        <v>3417</v>
      </c>
      <c r="O27" s="43">
        <v>0</v>
      </c>
    </row>
    <row r="28" spans="1:15" ht="12.75">
      <c r="A28" s="5">
        <v>24</v>
      </c>
      <c r="B28" s="41" t="s">
        <v>51</v>
      </c>
      <c r="C28" s="43"/>
      <c r="D28" s="43"/>
      <c r="E28" s="67">
        <v>0</v>
      </c>
      <c r="F28" s="67">
        <v>1949</v>
      </c>
      <c r="G28" s="67"/>
      <c r="H28" s="67"/>
      <c r="I28" s="67"/>
      <c r="J28" s="67"/>
      <c r="K28" s="67"/>
      <c r="L28" s="67"/>
      <c r="M28" s="67">
        <f t="shared" si="0"/>
        <v>0</v>
      </c>
      <c r="N28" s="67">
        <f t="shared" si="0"/>
        <v>1949</v>
      </c>
      <c r="O28" s="43">
        <v>0</v>
      </c>
    </row>
    <row r="29" spans="2:14" ht="12.75">
      <c r="B29" s="7"/>
      <c r="C29" s="4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5" ht="12.75">
      <c r="A30" s="5" t="s">
        <v>128</v>
      </c>
      <c r="B30" s="40" t="s">
        <v>138</v>
      </c>
      <c r="C30" s="1" t="s">
        <v>130</v>
      </c>
      <c r="D30" s="1"/>
      <c r="E30" s="14" t="s">
        <v>132</v>
      </c>
      <c r="F30" s="14"/>
      <c r="G30" s="14" t="s">
        <v>133</v>
      </c>
      <c r="H30" s="14"/>
      <c r="I30" s="14" t="s">
        <v>134</v>
      </c>
      <c r="J30" s="14"/>
      <c r="K30" s="14" t="s">
        <v>135</v>
      </c>
      <c r="L30" s="14"/>
      <c r="M30" s="68" t="s">
        <v>136</v>
      </c>
      <c r="N30" s="14" t="s">
        <v>39</v>
      </c>
      <c r="O30" s="14" t="s">
        <v>137</v>
      </c>
    </row>
    <row r="31" spans="1:15" ht="12.75">
      <c r="A31" s="5">
        <v>1</v>
      </c>
      <c r="B31" s="41" t="s">
        <v>26</v>
      </c>
      <c r="C31" s="43">
        <v>25</v>
      </c>
      <c r="D31" s="43">
        <v>2190</v>
      </c>
      <c r="E31" s="67">
        <v>15</v>
      </c>
      <c r="F31" s="67">
        <v>2853</v>
      </c>
      <c r="G31" s="67">
        <v>15</v>
      </c>
      <c r="H31" s="67">
        <v>3167</v>
      </c>
      <c r="I31" s="67">
        <v>15</v>
      </c>
      <c r="J31" s="67">
        <v>1807</v>
      </c>
      <c r="K31" s="67">
        <v>20</v>
      </c>
      <c r="L31" s="67">
        <v>2595</v>
      </c>
      <c r="M31" s="69">
        <f aca="true" t="shared" si="1" ref="M31:N36">SUM(C31+E31+G31+I31+K31)</f>
        <v>90</v>
      </c>
      <c r="N31" s="67">
        <f t="shared" si="1"/>
        <v>12612</v>
      </c>
      <c r="O31" s="43">
        <v>75</v>
      </c>
    </row>
    <row r="32" spans="1:15" ht="12.75">
      <c r="A32" s="5">
        <v>3</v>
      </c>
      <c r="B32" s="41" t="s">
        <v>27</v>
      </c>
      <c r="C32" s="43"/>
      <c r="D32" s="43"/>
      <c r="E32" s="67">
        <v>25</v>
      </c>
      <c r="F32" s="67">
        <v>3406</v>
      </c>
      <c r="G32" s="67">
        <v>12</v>
      </c>
      <c r="H32" s="67">
        <v>2642</v>
      </c>
      <c r="I32" s="67">
        <v>25</v>
      </c>
      <c r="J32" s="67">
        <v>4022</v>
      </c>
      <c r="K32" s="67">
        <v>12</v>
      </c>
      <c r="L32" s="67">
        <v>1833</v>
      </c>
      <c r="M32" s="67">
        <f t="shared" si="1"/>
        <v>74</v>
      </c>
      <c r="N32" s="67">
        <f t="shared" si="1"/>
        <v>11903</v>
      </c>
      <c r="O32" s="43">
        <v>74</v>
      </c>
    </row>
    <row r="33" spans="1:15" ht="12.75">
      <c r="A33" s="5">
        <v>5</v>
      </c>
      <c r="B33" s="41" t="s">
        <v>28</v>
      </c>
      <c r="C33" s="43"/>
      <c r="D33" s="43"/>
      <c r="E33" s="67">
        <v>20</v>
      </c>
      <c r="F33" s="67">
        <v>2978</v>
      </c>
      <c r="G33" s="67">
        <v>20</v>
      </c>
      <c r="H33" s="67">
        <v>3679</v>
      </c>
      <c r="I33" s="67"/>
      <c r="J33" s="67"/>
      <c r="K33" s="67">
        <v>25</v>
      </c>
      <c r="L33" s="67">
        <v>2890</v>
      </c>
      <c r="M33" s="67">
        <f t="shared" si="1"/>
        <v>65</v>
      </c>
      <c r="N33" s="67">
        <f t="shared" si="1"/>
        <v>9547</v>
      </c>
      <c r="O33" s="43">
        <v>65</v>
      </c>
    </row>
    <row r="34" spans="1:15" ht="12.75">
      <c r="A34" s="5">
        <v>4</v>
      </c>
      <c r="B34" s="41" t="s">
        <v>30</v>
      </c>
      <c r="C34" s="43">
        <v>15</v>
      </c>
      <c r="D34" s="43">
        <v>313</v>
      </c>
      <c r="E34" s="67">
        <v>10</v>
      </c>
      <c r="F34" s="67">
        <v>1268</v>
      </c>
      <c r="G34" s="67">
        <v>11</v>
      </c>
      <c r="H34" s="67">
        <v>377</v>
      </c>
      <c r="I34" s="67">
        <v>20</v>
      </c>
      <c r="J34" s="67">
        <v>2296</v>
      </c>
      <c r="K34" s="67">
        <v>11</v>
      </c>
      <c r="L34" s="67">
        <v>1338</v>
      </c>
      <c r="M34" s="67">
        <f t="shared" si="1"/>
        <v>67</v>
      </c>
      <c r="N34" s="67">
        <f t="shared" si="1"/>
        <v>5592</v>
      </c>
      <c r="O34" s="43">
        <v>57</v>
      </c>
    </row>
    <row r="35" spans="1:15" ht="12.75">
      <c r="A35" s="5">
        <v>2</v>
      </c>
      <c r="B35" s="41" t="s">
        <v>31</v>
      </c>
      <c r="C35" s="43">
        <v>20</v>
      </c>
      <c r="D35" s="43">
        <v>908</v>
      </c>
      <c r="E35" s="67">
        <v>12</v>
      </c>
      <c r="F35" s="67">
        <v>2627</v>
      </c>
      <c r="G35" s="67"/>
      <c r="H35" s="67"/>
      <c r="I35" s="67">
        <v>12</v>
      </c>
      <c r="J35" s="67">
        <v>899</v>
      </c>
      <c r="K35" s="67">
        <v>10</v>
      </c>
      <c r="L35" s="67">
        <v>1025</v>
      </c>
      <c r="M35" s="67">
        <f t="shared" si="1"/>
        <v>54</v>
      </c>
      <c r="N35" s="67">
        <f t="shared" si="1"/>
        <v>5459</v>
      </c>
      <c r="O35" s="43">
        <v>54</v>
      </c>
    </row>
    <row r="36" spans="1:15" ht="12.75">
      <c r="A36" s="5">
        <v>6</v>
      </c>
      <c r="B36" s="41" t="s">
        <v>29</v>
      </c>
      <c r="C36" s="43"/>
      <c r="D36" s="43"/>
      <c r="E36" s="67">
        <v>11</v>
      </c>
      <c r="F36" s="67">
        <v>2277</v>
      </c>
      <c r="G36" s="67">
        <v>25</v>
      </c>
      <c r="H36" s="67">
        <v>3732</v>
      </c>
      <c r="I36" s="67"/>
      <c r="J36" s="67"/>
      <c r="K36" s="67">
        <v>15</v>
      </c>
      <c r="L36" s="67">
        <v>2205</v>
      </c>
      <c r="M36" s="67">
        <f t="shared" si="1"/>
        <v>51</v>
      </c>
      <c r="N36" s="67">
        <f t="shared" si="1"/>
        <v>8214</v>
      </c>
      <c r="O36" s="43">
        <v>51</v>
      </c>
    </row>
    <row r="37" spans="1:14" ht="12.75">
      <c r="A37" s="5"/>
      <c r="B37" s="7"/>
      <c r="C37" s="4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5" ht="12.75">
      <c r="A38" s="5" t="s">
        <v>128</v>
      </c>
      <c r="B38" s="40" t="s">
        <v>139</v>
      </c>
      <c r="C38" s="1" t="s">
        <v>130</v>
      </c>
      <c r="D38" s="1"/>
      <c r="E38" s="14" t="s">
        <v>132</v>
      </c>
      <c r="F38" s="14"/>
      <c r="G38" s="14" t="s">
        <v>133</v>
      </c>
      <c r="H38" s="14"/>
      <c r="I38" s="14" t="s">
        <v>134</v>
      </c>
      <c r="J38" s="14"/>
      <c r="K38" s="14" t="s">
        <v>135</v>
      </c>
      <c r="L38" s="14"/>
      <c r="M38" s="14" t="s">
        <v>140</v>
      </c>
      <c r="N38" s="14" t="s">
        <v>39</v>
      </c>
      <c r="O38" s="14" t="s">
        <v>137</v>
      </c>
    </row>
    <row r="39" spans="1:15" ht="12.75">
      <c r="A39" s="5">
        <v>1</v>
      </c>
      <c r="B39" s="41" t="s">
        <v>45</v>
      </c>
      <c r="C39" s="43">
        <v>25</v>
      </c>
      <c r="D39" s="43">
        <v>2488</v>
      </c>
      <c r="E39" s="67">
        <v>25</v>
      </c>
      <c r="F39" s="67">
        <v>5068</v>
      </c>
      <c r="G39" s="67">
        <v>25</v>
      </c>
      <c r="H39" s="67">
        <v>1990</v>
      </c>
      <c r="I39" s="67">
        <v>25</v>
      </c>
      <c r="J39" s="67"/>
      <c r="K39" s="67"/>
      <c r="L39" s="67"/>
      <c r="M39" s="67">
        <f aca="true" t="shared" si="2" ref="M39:N42">SUM(C39+E39+G39+I39+K39)</f>
        <v>100</v>
      </c>
      <c r="N39" s="67">
        <f t="shared" si="2"/>
        <v>9546</v>
      </c>
      <c r="O39" s="43">
        <v>100</v>
      </c>
    </row>
    <row r="40" spans="1:15" ht="12.75">
      <c r="A40" s="5">
        <v>2</v>
      </c>
      <c r="B40" s="41" t="s">
        <v>65</v>
      </c>
      <c r="C40" s="43">
        <v>20</v>
      </c>
      <c r="D40" s="43">
        <v>1170</v>
      </c>
      <c r="E40" s="67">
        <v>20</v>
      </c>
      <c r="F40" s="67">
        <v>3043</v>
      </c>
      <c r="G40" s="67">
        <v>20</v>
      </c>
      <c r="H40" s="67">
        <v>718</v>
      </c>
      <c r="I40" s="67">
        <v>20</v>
      </c>
      <c r="J40" s="67"/>
      <c r="K40" s="67"/>
      <c r="L40" s="67"/>
      <c r="M40" s="67">
        <f t="shared" si="2"/>
        <v>80</v>
      </c>
      <c r="N40" s="67">
        <f t="shared" si="2"/>
        <v>4931</v>
      </c>
      <c r="O40" s="43">
        <v>80</v>
      </c>
    </row>
    <row r="41" spans="1:15" ht="12.75">
      <c r="A41" s="5">
        <v>4</v>
      </c>
      <c r="B41" s="41" t="s">
        <v>35</v>
      </c>
      <c r="C41" s="43"/>
      <c r="D41" s="43"/>
      <c r="E41" s="67"/>
      <c r="F41" s="67"/>
      <c r="G41" s="67"/>
      <c r="H41" s="67"/>
      <c r="I41" s="67">
        <v>15</v>
      </c>
      <c r="J41" s="67">
        <v>308</v>
      </c>
      <c r="K41" s="67">
        <v>25</v>
      </c>
      <c r="L41" s="67">
        <v>517</v>
      </c>
      <c r="M41" s="67">
        <f t="shared" si="2"/>
        <v>40</v>
      </c>
      <c r="N41" s="67">
        <f t="shared" si="2"/>
        <v>825</v>
      </c>
      <c r="O41" s="43">
        <v>40</v>
      </c>
    </row>
    <row r="42" spans="1:15" ht="12.75">
      <c r="A42" s="5">
        <v>3</v>
      </c>
      <c r="B42" s="41" t="s">
        <v>141</v>
      </c>
      <c r="C42" s="43">
        <v>15</v>
      </c>
      <c r="D42" s="43">
        <v>131</v>
      </c>
      <c r="E42" s="67"/>
      <c r="F42" s="67"/>
      <c r="G42" s="67"/>
      <c r="H42" s="67"/>
      <c r="I42" s="67"/>
      <c r="J42" s="67"/>
      <c r="K42" s="67"/>
      <c r="L42" s="67"/>
      <c r="M42" s="67">
        <f t="shared" si="2"/>
        <v>15</v>
      </c>
      <c r="N42" s="67">
        <f t="shared" si="2"/>
        <v>131</v>
      </c>
      <c r="O42" s="43">
        <v>15</v>
      </c>
    </row>
    <row r="43" spans="2:14" ht="12.75">
      <c r="B43" s="7"/>
      <c r="C43" s="4"/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2011-11-11T08:10:36Z</cp:lastPrinted>
  <dcterms:created xsi:type="dcterms:W3CDTF">1999-01-15T20:15:42Z</dcterms:created>
  <dcterms:modified xsi:type="dcterms:W3CDTF">2014-08-23T12:13:14Z</dcterms:modified>
  <cp:category/>
  <cp:version/>
  <cp:contentType/>
  <cp:contentStatus/>
</cp:coreProperties>
</file>